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INDEX\SIX-index\SIX30\Revideringar\20170703\"/>
    </mc:Choice>
  </mc:AlternateContent>
  <bookViews>
    <workbookView xWindow="600" yWindow="450" windowWidth="19500" windowHeight="7680"/>
  </bookViews>
  <sheets>
    <sheet name="Def SIX30_2017_Q3" sheetId="1" r:id="rId1"/>
  </sheets>
  <calcPr calcId="162913"/>
</workbook>
</file>

<file path=xl/calcChain.xml><?xml version="1.0" encoding="utf-8"?>
<calcChain xmlns="http://schemas.openxmlformats.org/spreadsheetml/2006/main">
  <c r="F17" i="1" l="1"/>
  <c r="F6" i="1"/>
  <c r="F7" i="1"/>
  <c r="F9" i="1"/>
  <c r="F10" i="1"/>
  <c r="F8" i="1"/>
  <c r="F11" i="1"/>
  <c r="F12" i="1"/>
  <c r="F32" i="1"/>
  <c r="F13" i="1"/>
  <c r="F14" i="1"/>
  <c r="F16" i="1"/>
  <c r="F15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5" i="1"/>
  <c r="F36" i="1" l="1"/>
  <c r="G15" i="1" l="1"/>
  <c r="G25" i="1"/>
  <c r="G34" i="1"/>
  <c r="G17" i="1"/>
  <c r="G10" i="1"/>
  <c r="G32" i="1"/>
  <c r="G21" i="1"/>
  <c r="G29" i="1"/>
  <c r="G22" i="1"/>
  <c r="G14" i="1"/>
  <c r="G9" i="1"/>
  <c r="G24" i="1"/>
  <c r="G26" i="1"/>
  <c r="G8" i="1"/>
  <c r="G6" i="1"/>
  <c r="G30" i="1"/>
  <c r="G19" i="1"/>
  <c r="G12" i="1"/>
  <c r="G28" i="1"/>
  <c r="G11" i="1"/>
  <c r="G35" i="1"/>
  <c r="G27" i="1"/>
  <c r="G16" i="1"/>
  <c r="G33" i="1"/>
  <c r="G23" i="1"/>
  <c r="G13" i="1"/>
  <c r="G7" i="1"/>
  <c r="G5" i="1"/>
  <c r="G20" i="1"/>
  <c r="G18" i="1"/>
  <c r="G31" i="1"/>
  <c r="G36" i="1" l="1"/>
</calcChain>
</file>

<file path=xl/sharedStrings.xml><?xml version="1.0" encoding="utf-8"?>
<sst xmlns="http://schemas.openxmlformats.org/spreadsheetml/2006/main" count="105" uniqueCount="105">
  <si>
    <t>Nordea Bank AB</t>
  </si>
  <si>
    <t>NDA SEK</t>
  </si>
  <si>
    <t>SE0000427361</t>
  </si>
  <si>
    <t>Hennes &amp; Mauritz AB, H &amp; M ser</t>
  </si>
  <si>
    <t>HM B</t>
  </si>
  <si>
    <t>SE0000106270</t>
  </si>
  <si>
    <t>Atlas Copco AB ser. A</t>
  </si>
  <si>
    <t>ATCO A</t>
  </si>
  <si>
    <t>SE0006886750</t>
  </si>
  <si>
    <t>Swedbank AB ser. A</t>
  </si>
  <si>
    <t>SWED A</t>
  </si>
  <si>
    <t>SE0000242455</t>
  </si>
  <si>
    <t>Svenska Handelsbanken ser. A</t>
  </si>
  <si>
    <t>SHB A</t>
  </si>
  <si>
    <t>SE0007100599</t>
  </si>
  <si>
    <t>Volvo AB ser. B</t>
  </si>
  <si>
    <t>VOLV B</t>
  </si>
  <si>
    <t>SE0000115446</t>
  </si>
  <si>
    <t>Skand. Enskilda Banken ser. A</t>
  </si>
  <si>
    <t>SEB A</t>
  </si>
  <si>
    <t>SE0000148884</t>
  </si>
  <si>
    <t>ASSA ABLOY AB ser. B</t>
  </si>
  <si>
    <t>ASSA B</t>
  </si>
  <si>
    <t>SE0007100581</t>
  </si>
  <si>
    <t>SE0000112724</t>
  </si>
  <si>
    <t>Ericsson, Telefonab. L M ser.</t>
  </si>
  <si>
    <t>ERIC B</t>
  </si>
  <si>
    <t>SE0000108656</t>
  </si>
  <si>
    <t>Investor AB ser. B</t>
  </si>
  <si>
    <t>INVE B</t>
  </si>
  <si>
    <t>SE0000107419</t>
  </si>
  <si>
    <t>Telia Company AB (publ)</t>
  </si>
  <si>
    <t>TELIA</t>
  </si>
  <si>
    <t>SE0000667925</t>
  </si>
  <si>
    <t>Sandvik AB</t>
  </si>
  <si>
    <t>SAND</t>
  </si>
  <si>
    <t>SE0000667891</t>
  </si>
  <si>
    <t>Atlas Copco AB ser. B</t>
  </si>
  <si>
    <t>ATCO B</t>
  </si>
  <si>
    <t>SE0006886768</t>
  </si>
  <si>
    <t>ABB Ltd</t>
  </si>
  <si>
    <t>ABB</t>
  </si>
  <si>
    <t>CH0012221716</t>
  </si>
  <si>
    <t>Electrolux, AB ser. B</t>
  </si>
  <si>
    <t>ELUX B</t>
  </si>
  <si>
    <t>SE0000103814</t>
  </si>
  <si>
    <t>Skanska AB ser. B</t>
  </si>
  <si>
    <t>SKA B</t>
  </si>
  <si>
    <t>SE0000113250</t>
  </si>
  <si>
    <t>AstraZeneca PLC</t>
  </si>
  <si>
    <t>AZN</t>
  </si>
  <si>
    <t>GB0009895292</t>
  </si>
  <si>
    <t>SKF, AB ser. B</t>
  </si>
  <si>
    <t>SKF B</t>
  </si>
  <si>
    <t>SE0000108227</t>
  </si>
  <si>
    <t>Alfa Laval AB</t>
  </si>
  <si>
    <t>ALFA</t>
  </si>
  <si>
    <t>SE0000695876</t>
  </si>
  <si>
    <t>Autoliv Inc. SDB</t>
  </si>
  <si>
    <t>ALIV SDB</t>
  </si>
  <si>
    <t>SE0000382335</t>
  </si>
  <si>
    <t>Boliden AB</t>
  </si>
  <si>
    <t>BOL</t>
  </si>
  <si>
    <t>SE0000869646</t>
  </si>
  <si>
    <t>Kinnevik AB ser. B</t>
  </si>
  <si>
    <t>KINV B</t>
  </si>
  <si>
    <t>SE0008373906</t>
  </si>
  <si>
    <t>Lundin Petroleum AB</t>
  </si>
  <si>
    <t>LUPE</t>
  </si>
  <si>
    <t>SE0000825820</t>
  </si>
  <si>
    <t>Swedish Match AB</t>
  </si>
  <si>
    <t>SWMA</t>
  </si>
  <si>
    <t>SE0000310336</t>
  </si>
  <si>
    <t>Securitas AB ser. B</t>
  </si>
  <si>
    <t>SECU B</t>
  </si>
  <si>
    <t>SE0000163594</t>
  </si>
  <si>
    <t>Tele2 AB ser. B</t>
  </si>
  <si>
    <t>TEL2 B</t>
  </si>
  <si>
    <t>SE0005190238</t>
  </si>
  <si>
    <t>Getinge AB ser. B</t>
  </si>
  <si>
    <t>GETI B</t>
  </si>
  <si>
    <t>SE0000202624</t>
  </si>
  <si>
    <t>SSAB AB ser. A</t>
  </si>
  <si>
    <t>SSAB A</t>
  </si>
  <si>
    <t>SE0000171100</t>
  </si>
  <si>
    <t>Fingerprint Cards AB ser. B</t>
  </si>
  <si>
    <t>FING B</t>
  </si>
  <si>
    <t>SE0008374250</t>
  </si>
  <si>
    <t>ISIN</t>
  </si>
  <si>
    <t>Essity B</t>
  </si>
  <si>
    <t>SE0009922164</t>
  </si>
  <si>
    <t>Included 2017-06-12</t>
  </si>
  <si>
    <t>Svenska Cellulosa AB SCA ser. B</t>
  </si>
  <si>
    <t>*** Adjusted with spin-off of Essity</t>
  </si>
  <si>
    <t xml:space="preserve">Instrument ticker               </t>
  </si>
  <si>
    <t>Instrument name</t>
  </si>
  <si>
    <t>Prel. No. Of. Shares</t>
  </si>
  <si>
    <t>Weight</t>
  </si>
  <si>
    <t>ESSITY B**</t>
  </si>
  <si>
    <t>SCA B***</t>
  </si>
  <si>
    <t>Market Cap</t>
  </si>
  <si>
    <t>Price*</t>
  </si>
  <si>
    <t>Definitive portfolio SIX30 2017-07-03</t>
  </si>
  <si>
    <t>* Market cap based on the last paid price 2017-06-22</t>
  </si>
  <si>
    <t>** Spin-off from SCA, Number of shares updated with 525 shares since preliminary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</si>
</sst>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k_r_-;\-* #,##0.00\ _k_r_-;_-* &quot;-&quot;??\ _k_r_-;_-@_-"/>
    <numFmt numFmtId="164" formatCode="_-* #,##0\ _k_r_-;\-* #,##0\ _k_r_-;_-* &quot;-&quot;??\ _k_r_-;_-@_-"/>
    <numFmt numFmtId="165" formatCode="0.0000"/>
    <numFmt numFmtId="166" formatCode="_(* #,##0.00_);_(* \(#,##0.00\);_(* &quot;-&quot;??_);_(@_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1" fillId="0" borderId="0"/>
    <xf numFmtId="166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2" fillId="0" borderId="0"/>
  </cellStyleXfs>
  <cellXfs count="10">
    <xf numFmtId="0" fontId="0" fillId="0" borderId="0" xfId="0"/>
    <xf numFmtId="0" fontId="18" fillId="0" borderId="0" xfId="0" applyFont="1"/>
    <xf numFmtId="2" fontId="0" fillId="0" borderId="0" xfId="0" applyNumberFormat="1"/>
    <xf numFmtId="164" fontId="0" fillId="0" borderId="0" xfId="1" applyNumberFormat="1" applyFont="1"/>
    <xf numFmtId="10" fontId="0" fillId="0" borderId="0" xfId="0" applyNumberFormat="1"/>
    <xf numFmtId="165" fontId="0" fillId="0" borderId="0" xfId="0" applyNumberFormat="1"/>
    <xf numFmtId="0" fontId="19" fillId="0" borderId="0" xfId="0" applyFont="1"/>
    <xf numFmtId="3" fontId="0" fillId="0" borderId="0" xfId="0" applyNumberFormat="1"/>
    <xf numFmtId="0" fontId="0" fillId="0" borderId="0" xfId="0"/>
    <xf numFmtId="0" fontId="20" fillId="0" borderId="0" xfId="0" applyFont="1" applyFill="1"/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45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8"/>
    <cellStyle name="Normal 2 2" xfId="44"/>
    <cellStyle name="Normal 2 3" xfId="47"/>
    <cellStyle name="Normal 3" xfId="43"/>
    <cellStyle name="Note" xfId="16" builtinId="10" customBuiltin="1"/>
    <cellStyle name="Output" xfId="11" builtinId="21" customBuiltin="1"/>
    <cellStyle name="Percent 2" xfId="4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H32" sqref="H32"/>
    </sheetView>
  </sheetViews>
  <sheetFormatPr defaultRowHeight="15" x14ac:dyDescent="0.25"/>
  <cols>
    <col min="1" max="1" width="16.85546875" customWidth="1"/>
    <col min="2" max="2" width="32.42578125" bestFit="1" customWidth="1"/>
    <col min="3" max="3" width="13.5703125" bestFit="1" customWidth="1"/>
    <col min="4" max="4" width="19.140625" bestFit="1" customWidth="1"/>
    <col min="5" max="5" width="14.28515625" bestFit="1" customWidth="1"/>
    <col min="6" max="6" width="16.28515625" customWidth="1"/>
  </cols>
  <sheetData>
    <row r="1" spans="1:15" ht="18" x14ac:dyDescent="0.25">
      <c r="A1" s="1" t="s">
        <v>102</v>
      </c>
      <c r="D1" s="2"/>
      <c r="F1" s="3"/>
      <c r="G1" s="4"/>
    </row>
    <row r="2" spans="1:15" ht="18" x14ac:dyDescent="0.25">
      <c r="A2" s="1"/>
      <c r="D2" s="2"/>
      <c r="F2" s="3"/>
      <c r="G2" s="4"/>
    </row>
    <row r="3" spans="1:15" x14ac:dyDescent="0.25">
      <c r="D3" s="3"/>
      <c r="E3" s="5"/>
      <c r="F3" s="3"/>
      <c r="G3" s="4"/>
    </row>
    <row r="4" spans="1:15" s="6" customFormat="1" ht="12.75" x14ac:dyDescent="0.2">
      <c r="A4" s="9" t="s">
        <v>94</v>
      </c>
      <c r="B4" s="9" t="s">
        <v>95</v>
      </c>
      <c r="C4" s="9" t="s">
        <v>88</v>
      </c>
      <c r="D4" s="9" t="s">
        <v>96</v>
      </c>
      <c r="E4" s="9" t="s">
        <v>101</v>
      </c>
      <c r="F4" s="9" t="s">
        <v>100</v>
      </c>
      <c r="G4" s="9" t="s">
        <v>97</v>
      </c>
    </row>
    <row r="5" spans="1:15" x14ac:dyDescent="0.25">
      <c r="A5" t="s">
        <v>1</v>
      </c>
      <c r="B5" t="s">
        <v>0</v>
      </c>
      <c r="C5" t="s">
        <v>2</v>
      </c>
      <c r="D5" s="7">
        <v>4049951919</v>
      </c>
      <c r="E5" s="8">
        <v>108.1</v>
      </c>
      <c r="F5" s="7">
        <f>E5*D5</f>
        <v>437799802443.89996</v>
      </c>
      <c r="G5" s="4">
        <f>F5/$F$36</f>
        <v>0.10481901935292814</v>
      </c>
    </row>
    <row r="6" spans="1:15" x14ac:dyDescent="0.25">
      <c r="A6" t="s">
        <v>4</v>
      </c>
      <c r="B6" t="s">
        <v>3</v>
      </c>
      <c r="C6" t="s">
        <v>5</v>
      </c>
      <c r="D6" s="7">
        <v>1460672000</v>
      </c>
      <c r="E6" s="8">
        <v>203.5</v>
      </c>
      <c r="F6" s="7">
        <f>E6*D6</f>
        <v>297246752000</v>
      </c>
      <c r="G6" s="4">
        <f>F6/$F$36</f>
        <v>7.1167489972715395E-2</v>
      </c>
      <c r="O6" s="8"/>
    </row>
    <row r="7" spans="1:15" x14ac:dyDescent="0.25">
      <c r="A7" t="s">
        <v>7</v>
      </c>
      <c r="B7" t="s">
        <v>6</v>
      </c>
      <c r="C7" t="s">
        <v>8</v>
      </c>
      <c r="D7" s="7">
        <v>839394096</v>
      </c>
      <c r="E7" s="8">
        <v>338.8</v>
      </c>
      <c r="F7" s="7">
        <f>E7*D7</f>
        <v>284386719724.79999</v>
      </c>
      <c r="G7" s="4">
        <f>F7/$F$36</f>
        <v>6.8088511945752481E-2</v>
      </c>
      <c r="O7" s="8"/>
    </row>
    <row r="8" spans="1:15" x14ac:dyDescent="0.25">
      <c r="A8" t="s">
        <v>16</v>
      </c>
      <c r="B8" t="s">
        <v>15</v>
      </c>
      <c r="C8" t="s">
        <v>17</v>
      </c>
      <c r="D8" s="7">
        <v>1636300263</v>
      </c>
      <c r="E8" s="8">
        <v>150.4</v>
      </c>
      <c r="F8" s="7">
        <f>E8*D8</f>
        <v>246099559555.20001</v>
      </c>
      <c r="G8" s="4">
        <f>F8/$F$36</f>
        <v>5.8921713421899301E-2</v>
      </c>
      <c r="O8" s="8"/>
    </row>
    <row r="9" spans="1:15" x14ac:dyDescent="0.25">
      <c r="A9" t="s">
        <v>10</v>
      </c>
      <c r="B9" t="s">
        <v>9</v>
      </c>
      <c r="C9" t="s">
        <v>11</v>
      </c>
      <c r="D9" s="7">
        <v>1132005722</v>
      </c>
      <c r="E9" s="8">
        <v>204.9</v>
      </c>
      <c r="F9" s="7">
        <f>E9*D9</f>
        <v>231947972437.80002</v>
      </c>
      <c r="G9" s="4">
        <f>F9/$F$36</f>
        <v>5.5533508412091245E-2</v>
      </c>
      <c r="O9" s="8"/>
    </row>
    <row r="10" spans="1:15" x14ac:dyDescent="0.25">
      <c r="A10" t="s">
        <v>13</v>
      </c>
      <c r="B10" t="s">
        <v>12</v>
      </c>
      <c r="C10" t="s">
        <v>14</v>
      </c>
      <c r="D10" s="7">
        <v>1908922222</v>
      </c>
      <c r="E10" s="8">
        <v>120.7</v>
      </c>
      <c r="F10" s="7">
        <f>E10*D10</f>
        <v>230406912195.39999</v>
      </c>
      <c r="G10" s="4">
        <f>F10/$F$36</f>
        <v>5.5164544281750286E-2</v>
      </c>
      <c r="O10" s="8"/>
    </row>
    <row r="11" spans="1:15" x14ac:dyDescent="0.25">
      <c r="A11" t="s">
        <v>19</v>
      </c>
      <c r="B11" t="s">
        <v>18</v>
      </c>
      <c r="C11" t="s">
        <v>20</v>
      </c>
      <c r="D11" s="7">
        <v>2170019294</v>
      </c>
      <c r="E11" s="8">
        <v>103.4</v>
      </c>
      <c r="F11" s="7">
        <f>E11*D11</f>
        <v>224379994999.60001</v>
      </c>
      <c r="G11" s="4">
        <f>F11/$F$36</f>
        <v>5.3721566129045419E-2</v>
      </c>
      <c r="O11" s="8"/>
    </row>
    <row r="12" spans="1:15" x14ac:dyDescent="0.25">
      <c r="A12" t="s">
        <v>22</v>
      </c>
      <c r="B12" t="s">
        <v>21</v>
      </c>
      <c r="C12" t="s">
        <v>23</v>
      </c>
      <c r="D12" s="7">
        <v>1055050365</v>
      </c>
      <c r="E12" s="8">
        <v>192.3</v>
      </c>
      <c r="F12" s="7">
        <f>E12*D12</f>
        <v>202886185189.5</v>
      </c>
      <c r="G12" s="4">
        <f>F12/$F$36</f>
        <v>4.8575469548196172E-2</v>
      </c>
      <c r="O12" s="8"/>
    </row>
    <row r="13" spans="1:15" x14ac:dyDescent="0.25">
      <c r="A13" t="s">
        <v>26</v>
      </c>
      <c r="B13" t="s">
        <v>25</v>
      </c>
      <c r="C13" t="s">
        <v>27</v>
      </c>
      <c r="D13" s="7">
        <v>3072395752</v>
      </c>
      <c r="E13" s="8">
        <v>63.85</v>
      </c>
      <c r="F13" s="7">
        <f>E13*D13</f>
        <v>196172468765.20001</v>
      </c>
      <c r="G13" s="4">
        <f>F13/$F$36</f>
        <v>4.6968056370117028E-2</v>
      </c>
      <c r="O13" s="8"/>
    </row>
    <row r="14" spans="1:15" x14ac:dyDescent="0.25">
      <c r="A14" t="s">
        <v>29</v>
      </c>
      <c r="B14" t="s">
        <v>28</v>
      </c>
      <c r="C14" t="s">
        <v>30</v>
      </c>
      <c r="D14" s="7">
        <v>455484186</v>
      </c>
      <c r="E14" s="8">
        <v>420</v>
      </c>
      <c r="F14" s="7">
        <f>E14*D14</f>
        <v>191303358120</v>
      </c>
      <c r="G14" s="4">
        <f>F14/$F$36</f>
        <v>4.5802282881637284E-2</v>
      </c>
      <c r="O14" s="8"/>
    </row>
    <row r="15" spans="1:15" x14ac:dyDescent="0.25">
      <c r="A15" t="s">
        <v>35</v>
      </c>
      <c r="B15" t="s">
        <v>34</v>
      </c>
      <c r="C15" t="s">
        <v>36</v>
      </c>
      <c r="D15" s="7">
        <v>1254385923</v>
      </c>
      <c r="E15" s="8">
        <v>138.19999999999999</v>
      </c>
      <c r="F15" s="7">
        <f>E15*D15</f>
        <v>173356134558.59998</v>
      </c>
      <c r="G15" s="4">
        <f>F15/$F$36</f>
        <v>4.1505318005654324E-2</v>
      </c>
      <c r="O15" s="8"/>
    </row>
    <row r="16" spans="1:15" x14ac:dyDescent="0.25">
      <c r="A16" t="s">
        <v>32</v>
      </c>
      <c r="B16" t="s">
        <v>31</v>
      </c>
      <c r="C16" t="s">
        <v>33</v>
      </c>
      <c r="D16" s="7">
        <v>4330084781</v>
      </c>
      <c r="E16" s="8">
        <v>39.04</v>
      </c>
      <c r="F16" s="7">
        <f>E16*D16</f>
        <v>169046509850.23999</v>
      </c>
      <c r="G16" s="4">
        <f>F16/$F$36</f>
        <v>4.0473497906175569E-2</v>
      </c>
      <c r="O16" s="8"/>
    </row>
    <row r="17" spans="1:15" x14ac:dyDescent="0.25">
      <c r="A17" t="s">
        <v>98</v>
      </c>
      <c r="B17" t="s">
        <v>89</v>
      </c>
      <c r="C17" t="s">
        <v>90</v>
      </c>
      <c r="D17" s="7">
        <v>637748550</v>
      </c>
      <c r="E17" s="8">
        <v>241.6</v>
      </c>
      <c r="F17" s="7">
        <f>E17*D17</f>
        <v>154080049680</v>
      </c>
      <c r="G17" s="4">
        <f>F17/$F$36</f>
        <v>3.6890194146164769E-2</v>
      </c>
      <c r="H17" t="s">
        <v>91</v>
      </c>
      <c r="O17" s="8"/>
    </row>
    <row r="18" spans="1:15" x14ac:dyDescent="0.25">
      <c r="A18" t="s">
        <v>38</v>
      </c>
      <c r="B18" t="s">
        <v>37</v>
      </c>
      <c r="C18" t="s">
        <v>39</v>
      </c>
      <c r="D18" s="7">
        <v>390219008</v>
      </c>
      <c r="E18" s="8">
        <v>306.5</v>
      </c>
      <c r="F18" s="7">
        <f>E18*D18</f>
        <v>119602125952</v>
      </c>
      <c r="G18" s="4">
        <f>F18/$F$36</f>
        <v>2.8635411630685888E-2</v>
      </c>
      <c r="O18" s="8"/>
    </row>
    <row r="19" spans="1:15" x14ac:dyDescent="0.25">
      <c r="A19" t="s">
        <v>41</v>
      </c>
      <c r="B19" t="s">
        <v>40</v>
      </c>
      <c r="C19" t="s">
        <v>42</v>
      </c>
      <c r="D19" s="7">
        <v>500640570</v>
      </c>
      <c r="E19" s="8">
        <v>220.7</v>
      </c>
      <c r="F19" s="7">
        <f>E19*D19</f>
        <v>110491373799</v>
      </c>
      <c r="G19" s="4">
        <f>F19/$F$36</f>
        <v>2.6454094734437605E-2</v>
      </c>
      <c r="O19" s="8"/>
    </row>
    <row r="20" spans="1:15" x14ac:dyDescent="0.25">
      <c r="A20" t="s">
        <v>44</v>
      </c>
      <c r="B20" t="s">
        <v>43</v>
      </c>
      <c r="C20" t="s">
        <v>45</v>
      </c>
      <c r="D20" s="7">
        <v>300727769</v>
      </c>
      <c r="E20" s="8">
        <v>293.2</v>
      </c>
      <c r="F20" s="7">
        <f>E20*D20</f>
        <v>88173381870.800003</v>
      </c>
      <c r="G20" s="4">
        <f>F20/$F$36</f>
        <v>2.1110670605916544E-2</v>
      </c>
      <c r="O20" s="8"/>
    </row>
    <row r="21" spans="1:15" x14ac:dyDescent="0.25">
      <c r="A21" t="s">
        <v>47</v>
      </c>
      <c r="B21" t="s">
        <v>46</v>
      </c>
      <c r="C21" t="s">
        <v>48</v>
      </c>
      <c r="D21" s="7">
        <v>400139150</v>
      </c>
      <c r="E21" s="8">
        <v>208.1</v>
      </c>
      <c r="F21" s="7">
        <f>E21*D21</f>
        <v>83268957115</v>
      </c>
      <c r="G21" s="4">
        <f>F21/$F$36</f>
        <v>1.9936442133168308E-2</v>
      </c>
      <c r="O21" s="8"/>
    </row>
    <row r="22" spans="1:15" x14ac:dyDescent="0.25">
      <c r="A22" t="s">
        <v>50</v>
      </c>
      <c r="B22" t="s">
        <v>49</v>
      </c>
      <c r="C22" t="s">
        <v>51</v>
      </c>
      <c r="D22" s="7">
        <v>131240162</v>
      </c>
      <c r="E22" s="8">
        <v>619</v>
      </c>
      <c r="F22" s="7">
        <f>E22*D22</f>
        <v>81237660278</v>
      </c>
      <c r="G22" s="4">
        <f>F22/$F$36</f>
        <v>1.945010444804263E-2</v>
      </c>
      <c r="O22" s="8"/>
    </row>
    <row r="23" spans="1:15" x14ac:dyDescent="0.25">
      <c r="A23" t="s">
        <v>53</v>
      </c>
      <c r="B23" t="s">
        <v>52</v>
      </c>
      <c r="C23" t="s">
        <v>54</v>
      </c>
      <c r="D23" s="7">
        <v>419057887</v>
      </c>
      <c r="E23" s="8">
        <v>182.9</v>
      </c>
      <c r="F23" s="7">
        <f>E23*D23</f>
        <v>76645687532.300003</v>
      </c>
      <c r="G23" s="4">
        <f>F23/$F$36</f>
        <v>1.8350683942567815E-2</v>
      </c>
      <c r="O23" s="8"/>
    </row>
    <row r="24" spans="1:15" x14ac:dyDescent="0.25">
      <c r="A24" t="s">
        <v>56</v>
      </c>
      <c r="B24" t="s">
        <v>55</v>
      </c>
      <c r="C24" t="s">
        <v>57</v>
      </c>
      <c r="D24" s="7">
        <v>419456315</v>
      </c>
      <c r="E24" s="8">
        <v>182.1</v>
      </c>
      <c r="F24" s="7">
        <f>E24*D24</f>
        <v>76382994961.5</v>
      </c>
      <c r="G24" s="4">
        <f>F24/$F$36</f>
        <v>1.8287789492847081E-2</v>
      </c>
      <c r="O24" s="8"/>
    </row>
    <row r="25" spans="1:15" x14ac:dyDescent="0.25">
      <c r="A25" t="s">
        <v>59</v>
      </c>
      <c r="B25" t="s">
        <v>58</v>
      </c>
      <c r="C25" t="s">
        <v>60</v>
      </c>
      <c r="D25" s="7">
        <v>72847120</v>
      </c>
      <c r="E25" s="8">
        <v>949.5</v>
      </c>
      <c r="F25" s="7">
        <f>E25*D25</f>
        <v>69168340440</v>
      </c>
      <c r="G25" s="4">
        <f>F25/$F$36</f>
        <v>1.6560440582015393E-2</v>
      </c>
      <c r="O25" s="8"/>
    </row>
    <row r="26" spans="1:15" x14ac:dyDescent="0.25">
      <c r="A26" t="s">
        <v>62</v>
      </c>
      <c r="B26" t="s">
        <v>61</v>
      </c>
      <c r="C26" t="s">
        <v>63</v>
      </c>
      <c r="D26" s="7">
        <v>273511169</v>
      </c>
      <c r="E26" s="8">
        <v>231.6</v>
      </c>
      <c r="F26" s="7">
        <f>E26*D26</f>
        <v>63345186740.400002</v>
      </c>
      <c r="G26" s="4">
        <f>F26/$F$36</f>
        <v>1.516624794664603E-2</v>
      </c>
      <c r="I26" s="4"/>
      <c r="O26" s="8"/>
    </row>
    <row r="27" spans="1:15" x14ac:dyDescent="0.25">
      <c r="A27" t="s">
        <v>65</v>
      </c>
      <c r="B27" t="s">
        <v>64</v>
      </c>
      <c r="C27" t="s">
        <v>66</v>
      </c>
      <c r="D27" s="7">
        <v>234309494</v>
      </c>
      <c r="E27" s="8">
        <v>262.8</v>
      </c>
      <c r="F27" s="7">
        <f>E27*D27</f>
        <v>61576535023.200005</v>
      </c>
      <c r="G27" s="4">
        <f>F27/$F$36</f>
        <v>1.4742793350415296E-2</v>
      </c>
      <c r="O27" s="8"/>
    </row>
    <row r="28" spans="1:15" x14ac:dyDescent="0.25">
      <c r="A28" t="s">
        <v>68</v>
      </c>
      <c r="B28" t="s">
        <v>67</v>
      </c>
      <c r="C28" t="s">
        <v>69</v>
      </c>
      <c r="D28" s="7">
        <v>340386445</v>
      </c>
      <c r="E28" s="8">
        <v>163.9</v>
      </c>
      <c r="F28" s="7">
        <f>E28*D28</f>
        <v>55789338335.5</v>
      </c>
      <c r="G28" s="4">
        <f>F28/$F$36</f>
        <v>1.3357209624198427E-2</v>
      </c>
      <c r="O28" s="8"/>
    </row>
    <row r="29" spans="1:15" x14ac:dyDescent="0.25">
      <c r="A29" t="s">
        <v>71</v>
      </c>
      <c r="B29" t="s">
        <v>70</v>
      </c>
      <c r="C29" t="s">
        <v>72</v>
      </c>
      <c r="D29" s="7">
        <v>181800000</v>
      </c>
      <c r="E29" s="8">
        <v>306.7</v>
      </c>
      <c r="F29" s="7">
        <f>E29*D29</f>
        <v>55758060000</v>
      </c>
      <c r="G29" s="4">
        <f>F29/$F$36</f>
        <v>1.3349720894336512E-2</v>
      </c>
      <c r="O29" s="8"/>
    </row>
    <row r="30" spans="1:15" x14ac:dyDescent="0.25">
      <c r="A30" t="s">
        <v>74</v>
      </c>
      <c r="B30" t="s">
        <v>73</v>
      </c>
      <c r="C30" t="s">
        <v>75</v>
      </c>
      <c r="D30" s="7">
        <v>347916297</v>
      </c>
      <c r="E30" s="8">
        <v>147</v>
      </c>
      <c r="F30" s="7">
        <f>E30*D30</f>
        <v>51143695659</v>
      </c>
      <c r="G30" s="4">
        <f>F30/$F$36</f>
        <v>1.224493934244735E-2</v>
      </c>
      <c r="O30" s="8"/>
    </row>
    <row r="31" spans="1:15" x14ac:dyDescent="0.25">
      <c r="A31" t="s">
        <v>77</v>
      </c>
      <c r="B31" t="s">
        <v>76</v>
      </c>
      <c r="C31" t="s">
        <v>78</v>
      </c>
      <c r="D31" s="7">
        <v>482207489</v>
      </c>
      <c r="E31" s="8">
        <v>90.3</v>
      </c>
      <c r="F31" s="7">
        <f>E31*D31</f>
        <v>43543336256.699997</v>
      </c>
      <c r="G31" s="4">
        <f>F31/$F$36</f>
        <v>1.0425244096282916E-2</v>
      </c>
      <c r="O31" s="8"/>
    </row>
    <row r="32" spans="1:15" x14ac:dyDescent="0.25">
      <c r="A32" t="s">
        <v>99</v>
      </c>
      <c r="B32" t="s">
        <v>92</v>
      </c>
      <c r="C32" t="s">
        <v>24</v>
      </c>
      <c r="D32" s="7">
        <v>637748025</v>
      </c>
      <c r="E32" s="8">
        <v>64.75</v>
      </c>
      <c r="F32" s="7">
        <f>E32*D32</f>
        <v>41294184618.75</v>
      </c>
      <c r="G32" s="4">
        <f>F32/$F$36</f>
        <v>9.8867471217527342E-3</v>
      </c>
      <c r="O32" s="8"/>
    </row>
    <row r="33" spans="1:15" x14ac:dyDescent="0.25">
      <c r="A33" t="s">
        <v>80</v>
      </c>
      <c r="B33" t="s">
        <v>79</v>
      </c>
      <c r="C33" t="s">
        <v>81</v>
      </c>
      <c r="D33" s="7">
        <v>222383327</v>
      </c>
      <c r="E33" s="8">
        <v>172.9</v>
      </c>
      <c r="F33" s="7">
        <f>E33*D33</f>
        <v>38450077238.300003</v>
      </c>
      <c r="G33" s="4">
        <f>F33/$F$36</f>
        <v>9.205804497089503E-3</v>
      </c>
      <c r="O33" s="8"/>
    </row>
    <row r="34" spans="1:15" x14ac:dyDescent="0.25">
      <c r="A34" t="s">
        <v>83</v>
      </c>
      <c r="B34" t="s">
        <v>82</v>
      </c>
      <c r="C34" t="s">
        <v>84</v>
      </c>
      <c r="D34" s="7">
        <v>304183270</v>
      </c>
      <c r="E34" s="8">
        <v>37.9</v>
      </c>
      <c r="F34" s="7">
        <f>E34*D34</f>
        <v>11528545933</v>
      </c>
      <c r="G34" s="4">
        <f>F34/$F$36</f>
        <v>2.7601905540309028E-3</v>
      </c>
      <c r="O34" s="8"/>
    </row>
    <row r="35" spans="1:15" x14ac:dyDescent="0.25">
      <c r="A35" t="s">
        <v>86</v>
      </c>
      <c r="B35" t="s">
        <v>85</v>
      </c>
      <c r="C35" t="s">
        <v>87</v>
      </c>
      <c r="D35" s="7">
        <v>307967675</v>
      </c>
      <c r="E35" s="8">
        <v>33.15</v>
      </c>
      <c r="F35" s="7">
        <f>E35*D35</f>
        <v>10209128426.25</v>
      </c>
      <c r="G35" s="4">
        <f>F35/$F$36</f>
        <v>2.4442926289916555E-3</v>
      </c>
      <c r="O35" s="8"/>
    </row>
    <row r="36" spans="1:15" x14ac:dyDescent="0.25">
      <c r="F36" s="7">
        <f>SUM(F5:F35)</f>
        <v>4176721029699.9399</v>
      </c>
      <c r="G36" s="4">
        <f>SUM(G5:G35)</f>
        <v>0.99999999999999978</v>
      </c>
    </row>
    <row r="39" spans="1:15" x14ac:dyDescent="0.25">
      <c r="A39" s="8" t="s">
        <v>103</v>
      </c>
    </row>
    <row r="40" spans="1:15" x14ac:dyDescent="0.25">
      <c r="A40" s="8" t="s">
        <v>104</v>
      </c>
    </row>
    <row r="41" spans="1:15" x14ac:dyDescent="0.25">
      <c r="A41" s="8" t="s">
        <v>93</v>
      </c>
    </row>
  </sheetData>
  <sortState ref="A5:H35">
    <sortCondition descending="1" ref="G5:G3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Def SIX30_2017_Q3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Harry Matilainen</dc:creator>
  <cp:lastModifiedBy>Harry Matilainen</cp:lastModifiedBy>
  <dcterms:created xsi:type="dcterms:W3CDTF">2017-06-11T10:57:34Z</dcterms:created>
  <dcterms:modified xsi:type="dcterms:W3CDTF">2017-06-26T12:02:16Z</dcterms:modified>
</cp:coreProperties>
</file>