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3500"/>
  </bookViews>
  <sheets>
    <sheet name="SIX30" sheetId="1" r:id="rId1"/>
  </sheets>
  <calcPr calcId="162913"/>
</workbook>
</file>

<file path=xl/calcChain.xml><?xml version="1.0" encoding="utf-8"?>
<calcChain xmlns="http://schemas.openxmlformats.org/spreadsheetml/2006/main">
  <c r="F6" i="1" l="1"/>
  <c r="F8" i="1"/>
  <c r="F7" i="1"/>
  <c r="F9" i="1"/>
  <c r="F10" i="1"/>
  <c r="F11" i="1"/>
  <c r="F13" i="1"/>
  <c r="F14" i="1"/>
  <c r="F12" i="1"/>
  <c r="F15" i="1"/>
  <c r="F16" i="1"/>
  <c r="F17" i="1"/>
  <c r="F18" i="1"/>
  <c r="F19" i="1"/>
  <c r="F21" i="1"/>
  <c r="F20" i="1"/>
  <c r="F22" i="1"/>
  <c r="F24" i="1"/>
  <c r="F26" i="1"/>
  <c r="F25" i="1"/>
  <c r="F23" i="1"/>
  <c r="F27" i="1"/>
  <c r="F28" i="1"/>
  <c r="F29" i="1"/>
  <c r="F30" i="1"/>
  <c r="F31" i="1"/>
  <c r="F32" i="1"/>
  <c r="F33" i="1"/>
  <c r="F34" i="1"/>
  <c r="F5" i="1"/>
  <c r="D35" i="1" l="1"/>
  <c r="F35" i="1" l="1"/>
  <c r="G26" i="1" s="1"/>
  <c r="G8" i="1" l="1"/>
  <c r="G12" i="1"/>
  <c r="G28" i="1"/>
  <c r="G27" i="1"/>
  <c r="G18" i="1"/>
  <c r="G6" i="1"/>
  <c r="G29" i="1"/>
  <c r="G15" i="1"/>
  <c r="G9" i="1"/>
  <c r="G16" i="1"/>
  <c r="G7" i="1"/>
  <c r="G34" i="1"/>
  <c r="G33" i="1"/>
  <c r="G17" i="1"/>
  <c r="G13" i="1"/>
  <c r="G30" i="1"/>
  <c r="G23" i="1"/>
  <c r="G19" i="1"/>
  <c r="G14" i="1"/>
  <c r="G24" i="1"/>
  <c r="G32" i="1"/>
  <c r="G5" i="1"/>
  <c r="G25" i="1"/>
  <c r="G20" i="1"/>
  <c r="G11" i="1"/>
  <c r="G22" i="1"/>
  <c r="G31" i="1"/>
  <c r="G10" i="1"/>
  <c r="G21" i="1"/>
  <c r="G35" i="1" l="1"/>
</calcChain>
</file>

<file path=xl/sharedStrings.xml><?xml version="1.0" encoding="utf-8"?>
<sst xmlns="http://schemas.openxmlformats.org/spreadsheetml/2006/main" count="98" uniqueCount="98">
  <si>
    <t>Börsvärde</t>
  </si>
  <si>
    <t>Antal Aktier</t>
  </si>
  <si>
    <t>Långnamn</t>
  </si>
  <si>
    <t>FING-B</t>
  </si>
  <si>
    <t>SE0008374250</t>
  </si>
  <si>
    <t>Fingerprint Cards B</t>
  </si>
  <si>
    <t>SSAB-A</t>
  </si>
  <si>
    <t>SE0000171100</t>
  </si>
  <si>
    <t>SSAB A</t>
  </si>
  <si>
    <t>BOL</t>
  </si>
  <si>
    <t>SE0000869646</t>
  </si>
  <si>
    <t>Boliden</t>
  </si>
  <si>
    <t>SCA-B</t>
  </si>
  <si>
    <t>SE0000112724</t>
  </si>
  <si>
    <t>SCA B</t>
  </si>
  <si>
    <t>SKF-B</t>
  </si>
  <si>
    <t>SE0000108227</t>
  </si>
  <si>
    <t>SKF B</t>
  </si>
  <si>
    <t>GETI-B</t>
  </si>
  <si>
    <t>SE0000202624</t>
  </si>
  <si>
    <t>Getinge B</t>
  </si>
  <si>
    <t>ALIV-SDB</t>
  </si>
  <si>
    <t>SE0000382335</t>
  </si>
  <si>
    <t>Autoliv SDB</t>
  </si>
  <si>
    <t>ERIC-B</t>
  </si>
  <si>
    <t>SE0000108656</t>
  </si>
  <si>
    <t>Ericsson B</t>
  </si>
  <si>
    <t>HM-B</t>
  </si>
  <si>
    <t>SE0000106270</t>
  </si>
  <si>
    <t>Hennes &amp; Mauritz B</t>
  </si>
  <si>
    <t>SKA-B</t>
  </si>
  <si>
    <t>SE0000113250</t>
  </si>
  <si>
    <t>Skanska B</t>
  </si>
  <si>
    <t>AZN</t>
  </si>
  <si>
    <t>GB0009895292</t>
  </si>
  <si>
    <t>AstraZeneca</t>
  </si>
  <si>
    <t>SECU-B</t>
  </si>
  <si>
    <t>SE0000163594</t>
  </si>
  <si>
    <t>Securitas B</t>
  </si>
  <si>
    <t>SWMA</t>
  </si>
  <si>
    <t>SE0000310336</t>
  </si>
  <si>
    <t>Swedish Match</t>
  </si>
  <si>
    <t>TEL2-B</t>
  </si>
  <si>
    <t>SE0005190238</t>
  </si>
  <si>
    <t>Tele2 B</t>
  </si>
  <si>
    <t>ELUX-B</t>
  </si>
  <si>
    <t>SE0000103814</t>
  </si>
  <si>
    <t>Electrolux B</t>
  </si>
  <si>
    <t>SAND</t>
  </si>
  <si>
    <t>SE0000667891</t>
  </si>
  <si>
    <t>Sandvik</t>
  </si>
  <si>
    <t>VOLV-B</t>
  </si>
  <si>
    <t>SE0000115446</t>
  </si>
  <si>
    <t>Volvo B</t>
  </si>
  <si>
    <t>ALFA</t>
  </si>
  <si>
    <t>SE0000695876</t>
  </si>
  <si>
    <t>Alfa Laval</t>
  </si>
  <si>
    <t>KINV-B</t>
  </si>
  <si>
    <t>SE0008373906</t>
  </si>
  <si>
    <t>Kinnevik B</t>
  </si>
  <si>
    <t>SWED-A</t>
  </si>
  <si>
    <t>SE0000242455</t>
  </si>
  <si>
    <t>Swedbank A</t>
  </si>
  <si>
    <t>ABB</t>
  </si>
  <si>
    <t>CH0012221716</t>
  </si>
  <si>
    <t>ABB Ltd</t>
  </si>
  <si>
    <t>ASSA-B</t>
  </si>
  <si>
    <t>SE0007100581</t>
  </si>
  <si>
    <t>Assa Abloy B</t>
  </si>
  <si>
    <t>TELIA</t>
  </si>
  <si>
    <t>SE0000667925</t>
  </si>
  <si>
    <t>Telia Company</t>
  </si>
  <si>
    <t>INVE-B</t>
  </si>
  <si>
    <t>SE0000107419</t>
  </si>
  <si>
    <t>Investor B</t>
  </si>
  <si>
    <t>ATCO-A</t>
  </si>
  <si>
    <t>SE0006886750</t>
  </si>
  <si>
    <t>Atlas Copco A</t>
  </si>
  <si>
    <t>SEB-A</t>
  </si>
  <si>
    <t>SE0000148884</t>
  </si>
  <si>
    <t>SEB A</t>
  </si>
  <si>
    <t>ATCO-B</t>
  </si>
  <si>
    <t>SE0006886768</t>
  </si>
  <si>
    <t>Atlas Copco B</t>
  </si>
  <si>
    <t>NDA-SEK</t>
  </si>
  <si>
    <t>SE0000427361</t>
  </si>
  <si>
    <t>Nordea Bank</t>
  </si>
  <si>
    <t>SHB-A</t>
  </si>
  <si>
    <t>SE0007100599</t>
  </si>
  <si>
    <t>Svenska Handelsbanken A</t>
  </si>
  <si>
    <t>ESSITY-B</t>
  </si>
  <si>
    <t>SE0009922164</t>
  </si>
  <si>
    <t>Essity B</t>
  </si>
  <si>
    <t>Instrument ticker</t>
  </si>
  <si>
    <t>ISIN</t>
  </si>
  <si>
    <t>Vikt</t>
  </si>
  <si>
    <t>Pris (20171219)</t>
  </si>
  <si>
    <t>Definitive portfolio SIX30 2018-01-02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</si>
</sst>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#,##0.0000_ ;\-#,##0.00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20">
    <xf numFmtId="0" fontId="0" fillId="0" borderId="0" xfId="0"/>
    <xf numFmtId="0" fontId="16" fillId="0" borderId="0" xfId="0" applyFont="1"/>
    <xf numFmtId="165" fontId="0" fillId="0" borderId="0" xfId="1" applyNumberFormat="1" applyFont="1"/>
    <xf numFmtId="0" fontId="0" fillId="0" borderId="0" xfId="0" applyFill="1"/>
    <xf numFmtId="165" fontId="0" fillId="0" borderId="0" xfId="1" applyNumberFormat="1" applyFont="1" applyFill="1"/>
    <xf numFmtId="0" fontId="0" fillId="0" borderId="0" xfId="0" applyFill="1" applyBorder="1"/>
    <xf numFmtId="0" fontId="18" fillId="0" borderId="0" xfId="0" applyFont="1"/>
    <xf numFmtId="2" fontId="0" fillId="0" borderId="0" xfId="0" applyNumberFormat="1"/>
    <xf numFmtId="10" fontId="0" fillId="0" borderId="0" xfId="0" applyNumberFormat="1"/>
    <xf numFmtId="0" fontId="19" fillId="0" borderId="0" xfId="0" applyFont="1"/>
    <xf numFmtId="165" fontId="19" fillId="0" borderId="0" xfId="1" applyNumberFormat="1" applyFont="1"/>
    <xf numFmtId="2" fontId="19" fillId="0" borderId="0" xfId="1" applyNumberFormat="1" applyFont="1"/>
    <xf numFmtId="10" fontId="19" fillId="0" borderId="0" xfId="0" applyNumberFormat="1" applyFont="1"/>
    <xf numFmtId="10" fontId="0" fillId="0" borderId="0" xfId="2" applyNumberFormat="1" applyFont="1"/>
    <xf numFmtId="0" fontId="20" fillId="0" borderId="0" xfId="44"/>
    <xf numFmtId="165" fontId="0" fillId="0" borderId="0" xfId="1" applyNumberFormat="1" applyFont="1" applyAlignment="1">
      <alignment horizontal="center"/>
    </xf>
    <xf numFmtId="165" fontId="19" fillId="0" borderId="0" xfId="1" applyNumberFormat="1" applyFont="1" applyAlignment="1">
      <alignment horizontal="center"/>
    </xf>
    <xf numFmtId="165" fontId="0" fillId="0" borderId="0" xfId="0" applyNumberFormat="1"/>
    <xf numFmtId="0" fontId="19" fillId="0" borderId="0" xfId="0" applyFont="1" applyFill="1"/>
    <xf numFmtId="166" fontId="0" fillId="0" borderId="0" xfId="1" applyNumberFormat="1" applyFont="1" applyFill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 3" xfId="44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E36" sqref="E36"/>
    </sheetView>
  </sheetViews>
  <sheetFormatPr defaultRowHeight="15" x14ac:dyDescent="0.25"/>
  <cols>
    <col min="1" max="1" width="18" customWidth="1"/>
    <col min="2" max="2" width="24.42578125" bestFit="1" customWidth="1"/>
    <col min="3" max="3" width="13.5703125" bestFit="1" customWidth="1"/>
    <col min="4" max="5" width="17" style="2" customWidth="1"/>
    <col min="6" max="6" width="19.5703125" style="2" bestFit="1" customWidth="1"/>
    <col min="7" max="7" width="8.140625" bestFit="1" customWidth="1"/>
    <col min="8" max="8" width="17" style="2" bestFit="1" customWidth="1"/>
    <col min="10" max="10" width="18.7109375" style="2" bestFit="1" customWidth="1"/>
    <col min="11" max="11" width="12.42578125" bestFit="1" customWidth="1"/>
  </cols>
  <sheetData>
    <row r="1" spans="1:17" ht="18" x14ac:dyDescent="0.25">
      <c r="A1" s="6" t="s">
        <v>97</v>
      </c>
      <c r="D1" s="7"/>
      <c r="E1" s="7"/>
      <c r="G1" s="8"/>
      <c r="H1" s="15"/>
    </row>
    <row r="2" spans="1:17" ht="18" x14ac:dyDescent="0.25">
      <c r="A2" s="6"/>
      <c r="D2" s="7"/>
      <c r="E2" s="7"/>
      <c r="G2" s="8"/>
      <c r="H2" s="15"/>
    </row>
    <row r="3" spans="1:17" x14ac:dyDescent="0.25">
      <c r="G3" s="8"/>
      <c r="H3" s="1"/>
      <c r="I3" s="1"/>
      <c r="L3" s="3"/>
      <c r="M3" s="3"/>
      <c r="N3" s="3"/>
      <c r="O3" s="3"/>
      <c r="P3" s="3"/>
      <c r="Q3" s="3"/>
    </row>
    <row r="4" spans="1:17" s="9" customFormat="1" ht="12.75" x14ac:dyDescent="0.2">
      <c r="A4" s="9" t="s">
        <v>93</v>
      </c>
      <c r="B4" s="9" t="s">
        <v>2</v>
      </c>
      <c r="C4" s="9" t="s">
        <v>94</v>
      </c>
      <c r="D4" s="10" t="s">
        <v>1</v>
      </c>
      <c r="E4" s="11" t="s">
        <v>96</v>
      </c>
      <c r="F4" s="10" t="s">
        <v>0</v>
      </c>
      <c r="G4" s="12" t="s">
        <v>95</v>
      </c>
      <c r="H4" s="16"/>
      <c r="J4" s="10"/>
      <c r="L4" s="18"/>
      <c r="M4" s="18"/>
      <c r="N4" s="18"/>
      <c r="O4" s="18"/>
      <c r="P4" s="18"/>
      <c r="Q4" s="18"/>
    </row>
    <row r="5" spans="1:17" x14ac:dyDescent="0.25">
      <c r="A5" s="3" t="s">
        <v>84</v>
      </c>
      <c r="B5" s="3" t="s">
        <v>86</v>
      </c>
      <c r="C5" s="3" t="s">
        <v>85</v>
      </c>
      <c r="D5" s="4">
        <v>4049951919</v>
      </c>
      <c r="E5" s="19">
        <v>100.9</v>
      </c>
      <c r="F5" s="4">
        <f t="shared" ref="F5:F34" si="0">(D5*E5)</f>
        <v>408640148627.10004</v>
      </c>
      <c r="G5" s="13">
        <f t="shared" ref="G5:G34" si="1">(F5/$F$35)</f>
        <v>0.10136548479821471</v>
      </c>
      <c r="I5" s="14"/>
      <c r="K5" s="17"/>
      <c r="L5" s="3"/>
      <c r="M5" s="3"/>
      <c r="N5" s="3"/>
      <c r="O5" s="3"/>
      <c r="P5" s="3"/>
      <c r="Q5" s="3"/>
    </row>
    <row r="6" spans="1:17" x14ac:dyDescent="0.25">
      <c r="A6" s="3" t="s">
        <v>75</v>
      </c>
      <c r="B6" s="3" t="s">
        <v>77</v>
      </c>
      <c r="C6" s="3" t="s">
        <v>76</v>
      </c>
      <c r="D6" s="4">
        <v>839394096</v>
      </c>
      <c r="E6" s="19">
        <v>361</v>
      </c>
      <c r="F6" s="4">
        <f t="shared" si="0"/>
        <v>303021268656</v>
      </c>
      <c r="G6" s="13">
        <f t="shared" si="1"/>
        <v>7.5166128205172877E-2</v>
      </c>
      <c r="I6" s="14"/>
      <c r="K6" s="17"/>
      <c r="L6" s="3"/>
      <c r="M6" s="3"/>
      <c r="N6" s="3"/>
      <c r="O6" s="3"/>
      <c r="P6" s="3"/>
      <c r="Q6" s="3"/>
    </row>
    <row r="7" spans="1:17" x14ac:dyDescent="0.25">
      <c r="A7" s="3" t="s">
        <v>51</v>
      </c>
      <c r="B7" s="3" t="s">
        <v>53</v>
      </c>
      <c r="C7" s="3" t="s">
        <v>52</v>
      </c>
      <c r="D7" s="4">
        <v>1645518436</v>
      </c>
      <c r="E7" s="19">
        <v>162.30000000000001</v>
      </c>
      <c r="F7" s="4">
        <f t="shared" si="0"/>
        <v>267067642162.80002</v>
      </c>
      <c r="G7" s="13">
        <f t="shared" si="1"/>
        <v>6.6247629149264256E-2</v>
      </c>
      <c r="I7" s="14"/>
      <c r="K7" s="17"/>
      <c r="L7" s="3"/>
      <c r="M7" s="3"/>
      <c r="N7" s="3"/>
      <c r="O7" s="3"/>
      <c r="P7" s="3"/>
      <c r="Q7" s="3"/>
    </row>
    <row r="8" spans="1:17" x14ac:dyDescent="0.25">
      <c r="A8" s="3" t="s">
        <v>27</v>
      </c>
      <c r="B8" s="3" t="s">
        <v>29</v>
      </c>
      <c r="C8" s="3" t="s">
        <v>28</v>
      </c>
      <c r="D8" s="4">
        <v>1460672000</v>
      </c>
      <c r="E8" s="19">
        <v>172.1</v>
      </c>
      <c r="F8" s="4">
        <f t="shared" si="0"/>
        <v>251381651200</v>
      </c>
      <c r="G8" s="13">
        <f t="shared" si="1"/>
        <v>6.2356630959716337E-2</v>
      </c>
      <c r="I8" s="14"/>
      <c r="K8" s="17"/>
      <c r="L8" s="3"/>
      <c r="M8" s="3"/>
      <c r="N8" s="3"/>
      <c r="O8" s="3"/>
      <c r="P8" s="3"/>
      <c r="Q8" s="3"/>
    </row>
    <row r="9" spans="1:17" x14ac:dyDescent="0.25">
      <c r="A9" s="3" t="s">
        <v>60</v>
      </c>
      <c r="B9" s="3" t="s">
        <v>62</v>
      </c>
      <c r="C9" s="3" t="s">
        <v>61</v>
      </c>
      <c r="D9" s="4">
        <v>1132005722</v>
      </c>
      <c r="E9" s="19">
        <v>203</v>
      </c>
      <c r="F9" s="4">
        <f t="shared" si="0"/>
        <v>229797161566</v>
      </c>
      <c r="G9" s="13">
        <f t="shared" si="1"/>
        <v>5.700247703425608E-2</v>
      </c>
      <c r="I9" s="14"/>
      <c r="K9" s="17"/>
      <c r="L9" s="3"/>
      <c r="M9" s="3"/>
      <c r="N9" s="3"/>
      <c r="O9" s="3"/>
      <c r="P9" s="3"/>
      <c r="Q9" s="3"/>
    </row>
    <row r="10" spans="1:17" x14ac:dyDescent="0.25">
      <c r="A10" s="3" t="s">
        <v>87</v>
      </c>
      <c r="B10" s="3" t="s">
        <v>89</v>
      </c>
      <c r="C10" s="3" t="s">
        <v>88</v>
      </c>
      <c r="D10" s="4">
        <v>1908922222</v>
      </c>
      <c r="E10" s="19">
        <v>114.7</v>
      </c>
      <c r="F10" s="4">
        <f t="shared" si="0"/>
        <v>218953378863.39999</v>
      </c>
      <c r="G10" s="13">
        <f t="shared" si="1"/>
        <v>5.4312615809438955E-2</v>
      </c>
      <c r="I10" s="14"/>
      <c r="K10" s="17"/>
      <c r="L10" s="3"/>
      <c r="M10" s="3"/>
      <c r="N10" s="3"/>
      <c r="O10" s="3"/>
      <c r="P10" s="3"/>
      <c r="Q10" s="3"/>
    </row>
    <row r="11" spans="1:17" x14ac:dyDescent="0.25">
      <c r="A11" s="3" t="s">
        <v>78</v>
      </c>
      <c r="B11" s="3" t="s">
        <v>80</v>
      </c>
      <c r="C11" s="3" t="s">
        <v>79</v>
      </c>
      <c r="D11" s="4">
        <v>2170019294</v>
      </c>
      <c r="E11" s="19">
        <v>99</v>
      </c>
      <c r="F11" s="4">
        <f t="shared" si="0"/>
        <v>214831910106</v>
      </c>
      <c r="G11" s="13">
        <f t="shared" si="1"/>
        <v>5.3290262327828949E-2</v>
      </c>
      <c r="I11" s="14"/>
      <c r="K11" s="17"/>
      <c r="L11" s="3"/>
      <c r="M11" s="3"/>
      <c r="N11" s="3"/>
      <c r="O11" s="3"/>
      <c r="P11" s="3"/>
      <c r="Q11" s="3"/>
    </row>
    <row r="12" spans="1:17" x14ac:dyDescent="0.25">
      <c r="A12" s="3" t="s">
        <v>48</v>
      </c>
      <c r="B12" s="3" t="s">
        <v>50</v>
      </c>
      <c r="C12" s="3" t="s">
        <v>49</v>
      </c>
      <c r="D12" s="4">
        <v>1254385923</v>
      </c>
      <c r="E12" s="19">
        <v>146.30000000000001</v>
      </c>
      <c r="F12" s="4">
        <f t="shared" si="0"/>
        <v>183516660534.90002</v>
      </c>
      <c r="G12" s="13">
        <f t="shared" si="1"/>
        <v>4.5522338728015727E-2</v>
      </c>
      <c r="I12" s="14"/>
      <c r="K12" s="17"/>
      <c r="L12" s="3"/>
      <c r="M12" s="3"/>
      <c r="N12" s="3"/>
      <c r="O12" s="3"/>
      <c r="P12" s="3"/>
      <c r="Q12" s="3"/>
    </row>
    <row r="13" spans="1:17" x14ac:dyDescent="0.25">
      <c r="A13" s="3" t="s">
        <v>66</v>
      </c>
      <c r="B13" s="3" t="s">
        <v>68</v>
      </c>
      <c r="C13" s="3" t="s">
        <v>67</v>
      </c>
      <c r="D13" s="4">
        <v>1055050365</v>
      </c>
      <c r="E13" s="19">
        <v>171.4</v>
      </c>
      <c r="F13" s="4">
        <f t="shared" si="0"/>
        <v>180835632561</v>
      </c>
      <c r="G13" s="13">
        <f t="shared" si="1"/>
        <v>4.4857294675822147E-2</v>
      </c>
      <c r="I13" s="14"/>
      <c r="K13" s="17"/>
      <c r="L13" s="3"/>
      <c r="M13" s="3"/>
      <c r="N13" s="3"/>
      <c r="O13" s="3"/>
      <c r="P13" s="3"/>
      <c r="Q13" s="3"/>
    </row>
    <row r="14" spans="1:17" x14ac:dyDescent="0.25">
      <c r="A14" s="3" t="s">
        <v>72</v>
      </c>
      <c r="B14" s="3" t="s">
        <v>74</v>
      </c>
      <c r="C14" s="3" t="s">
        <v>73</v>
      </c>
      <c r="D14" s="4">
        <v>455484186</v>
      </c>
      <c r="E14" s="19">
        <v>385.4</v>
      </c>
      <c r="F14" s="4">
        <f t="shared" si="0"/>
        <v>175543605284.39999</v>
      </c>
      <c r="G14" s="13">
        <f t="shared" si="1"/>
        <v>4.3544577576779958E-2</v>
      </c>
      <c r="I14" s="14"/>
      <c r="K14" s="17"/>
      <c r="L14" s="3"/>
      <c r="M14" s="3"/>
      <c r="N14" s="3"/>
      <c r="O14" s="3"/>
      <c r="P14" s="3"/>
      <c r="Q14" s="3"/>
    </row>
    <row r="15" spans="1:17" x14ac:dyDescent="0.25">
      <c r="A15" s="3" t="s">
        <v>24</v>
      </c>
      <c r="B15" s="3" t="s">
        <v>26</v>
      </c>
      <c r="C15" s="3" t="s">
        <v>25</v>
      </c>
      <c r="D15" s="4">
        <v>3072395752</v>
      </c>
      <c r="E15" s="19">
        <v>55.75</v>
      </c>
      <c r="F15" s="4">
        <f t="shared" si="0"/>
        <v>171286063174</v>
      </c>
      <c r="G15" s="13">
        <f t="shared" si="1"/>
        <v>4.2488470335434639E-2</v>
      </c>
      <c r="I15" s="14"/>
      <c r="K15" s="17"/>
      <c r="L15" s="3"/>
      <c r="M15" s="3"/>
      <c r="N15" s="3"/>
      <c r="O15" s="3"/>
      <c r="P15" s="3"/>
      <c r="Q15" s="3"/>
    </row>
    <row r="16" spans="1:17" x14ac:dyDescent="0.25">
      <c r="A16" s="3" t="s">
        <v>69</v>
      </c>
      <c r="B16" s="3" t="s">
        <v>71</v>
      </c>
      <c r="C16" s="3" t="s">
        <v>70</v>
      </c>
      <c r="D16" s="4">
        <v>4330084781</v>
      </c>
      <c r="E16" s="19">
        <v>37.5</v>
      </c>
      <c r="F16" s="4">
        <f t="shared" si="0"/>
        <v>162378179287.5</v>
      </c>
      <c r="G16" s="13">
        <f t="shared" si="1"/>
        <v>4.0278819688735076E-2</v>
      </c>
      <c r="I16" s="14"/>
      <c r="K16" s="17"/>
      <c r="L16" s="3"/>
      <c r="M16" s="3"/>
      <c r="N16" s="3"/>
      <c r="O16" s="3"/>
      <c r="P16" s="3"/>
      <c r="Q16" s="3"/>
    </row>
    <row r="17" spans="1:17" x14ac:dyDescent="0.25">
      <c r="A17" s="3" t="s">
        <v>90</v>
      </c>
      <c r="B17" s="3" t="s">
        <v>92</v>
      </c>
      <c r="C17" s="3" t="s">
        <v>91</v>
      </c>
      <c r="D17" s="4">
        <v>638142139</v>
      </c>
      <c r="E17" s="19">
        <v>240</v>
      </c>
      <c r="F17" s="4">
        <f t="shared" si="0"/>
        <v>153154113360</v>
      </c>
      <c r="G17" s="13">
        <f t="shared" si="1"/>
        <v>3.799073831030704E-2</v>
      </c>
      <c r="I17" s="14"/>
      <c r="K17" s="17"/>
      <c r="L17" s="3"/>
      <c r="M17" s="3"/>
      <c r="N17" s="3"/>
      <c r="O17" s="3"/>
      <c r="P17" s="3"/>
      <c r="Q17" s="3"/>
    </row>
    <row r="18" spans="1:17" x14ac:dyDescent="0.25">
      <c r="A18" s="3" t="s">
        <v>81</v>
      </c>
      <c r="B18" s="3" t="s">
        <v>83</v>
      </c>
      <c r="C18" s="3" t="s">
        <v>82</v>
      </c>
      <c r="D18" s="4">
        <v>390219008</v>
      </c>
      <c r="E18" s="19">
        <v>321</v>
      </c>
      <c r="F18" s="4">
        <f t="shared" si="0"/>
        <v>125260301568</v>
      </c>
      <c r="G18" s="13">
        <f t="shared" si="1"/>
        <v>3.1071521574835427E-2</v>
      </c>
      <c r="I18" s="14"/>
      <c r="K18" s="17"/>
      <c r="L18" s="3"/>
      <c r="M18" s="3"/>
      <c r="N18" s="3"/>
      <c r="O18" s="3"/>
      <c r="P18" s="3"/>
      <c r="Q18" s="3"/>
    </row>
    <row r="19" spans="1:17" x14ac:dyDescent="0.25">
      <c r="A19" s="3" t="s">
        <v>63</v>
      </c>
      <c r="B19" s="3" t="s">
        <v>65</v>
      </c>
      <c r="C19" s="3" t="s">
        <v>64</v>
      </c>
      <c r="D19" s="4">
        <v>544281610</v>
      </c>
      <c r="E19" s="19">
        <v>223.2</v>
      </c>
      <c r="F19" s="4">
        <f t="shared" si="0"/>
        <v>121483655352</v>
      </c>
      <c r="G19" s="13">
        <f t="shared" si="1"/>
        <v>3.0134703261993821E-2</v>
      </c>
      <c r="I19" s="14"/>
      <c r="K19" s="17"/>
      <c r="L19" s="3"/>
      <c r="M19" s="3"/>
      <c r="N19" s="3"/>
      <c r="O19" s="3"/>
      <c r="P19" s="3"/>
      <c r="Q19" s="3"/>
    </row>
    <row r="20" spans="1:17" x14ac:dyDescent="0.25">
      <c r="A20" s="3" t="s">
        <v>54</v>
      </c>
      <c r="B20" s="3" t="s">
        <v>56</v>
      </c>
      <c r="C20" s="3" t="s">
        <v>55</v>
      </c>
      <c r="D20" s="4">
        <v>419456315</v>
      </c>
      <c r="E20" s="19">
        <v>196.2</v>
      </c>
      <c r="F20" s="4">
        <f t="shared" si="0"/>
        <v>82297329003</v>
      </c>
      <c r="G20" s="13">
        <f t="shared" si="1"/>
        <v>2.0414314844035965E-2</v>
      </c>
      <c r="I20" s="14"/>
      <c r="K20" s="17"/>
      <c r="L20" s="3"/>
      <c r="M20" s="3"/>
      <c r="N20" s="3"/>
      <c r="O20" s="3"/>
      <c r="P20" s="3"/>
      <c r="Q20" s="3"/>
    </row>
    <row r="21" spans="1:17" x14ac:dyDescent="0.25">
      <c r="A21" s="3" t="s">
        <v>45</v>
      </c>
      <c r="B21" s="3" t="s">
        <v>47</v>
      </c>
      <c r="C21" s="3" t="s">
        <v>46</v>
      </c>
      <c r="D21" s="4">
        <v>300727769</v>
      </c>
      <c r="E21" s="19">
        <v>270.2</v>
      </c>
      <c r="F21" s="4">
        <f t="shared" si="0"/>
        <v>81256643183.800003</v>
      </c>
      <c r="G21" s="13">
        <f t="shared" si="1"/>
        <v>2.0156166879524286E-2</v>
      </c>
      <c r="I21" s="14"/>
      <c r="K21" s="17"/>
      <c r="L21" s="3"/>
      <c r="M21" s="3"/>
      <c r="N21" s="3"/>
      <c r="O21" s="3"/>
      <c r="P21" s="3"/>
      <c r="Q21" s="3"/>
    </row>
    <row r="22" spans="1:17" x14ac:dyDescent="0.25">
      <c r="A22" s="3" t="s">
        <v>15</v>
      </c>
      <c r="B22" s="3" t="s">
        <v>17</v>
      </c>
      <c r="C22" s="3" t="s">
        <v>16</v>
      </c>
      <c r="D22" s="4">
        <v>419770887</v>
      </c>
      <c r="E22" s="19">
        <v>185.4</v>
      </c>
      <c r="F22" s="4">
        <f t="shared" si="0"/>
        <v>77825522449.800003</v>
      </c>
      <c r="G22" s="13">
        <f t="shared" si="1"/>
        <v>1.9305058103816362E-2</v>
      </c>
      <c r="I22" s="14"/>
      <c r="K22" s="17"/>
      <c r="L22" s="3"/>
      <c r="M22" s="3"/>
      <c r="N22" s="3"/>
      <c r="O22" s="3"/>
      <c r="P22" s="3"/>
      <c r="Q22" s="3"/>
    </row>
    <row r="23" spans="1:17" x14ac:dyDescent="0.25">
      <c r="A23" s="3" t="s">
        <v>9</v>
      </c>
      <c r="B23" s="3" t="s">
        <v>11</v>
      </c>
      <c r="C23" s="3" t="s">
        <v>10</v>
      </c>
      <c r="D23" s="4">
        <v>273511169</v>
      </c>
      <c r="E23" s="19">
        <v>274.7</v>
      </c>
      <c r="F23" s="4">
        <f t="shared" si="0"/>
        <v>75133518124.300003</v>
      </c>
      <c r="G23" s="13">
        <f t="shared" si="1"/>
        <v>1.863729130593814E-2</v>
      </c>
      <c r="I23" s="14"/>
      <c r="K23" s="17"/>
      <c r="L23" s="3"/>
      <c r="M23" s="3"/>
      <c r="N23" s="3"/>
      <c r="O23" s="3"/>
      <c r="P23" s="3"/>
      <c r="Q23" s="3"/>
    </row>
    <row r="24" spans="1:17" x14ac:dyDescent="0.25">
      <c r="A24" s="3" t="s">
        <v>21</v>
      </c>
      <c r="B24" s="3" t="s">
        <v>23</v>
      </c>
      <c r="C24" s="3" t="s">
        <v>22</v>
      </c>
      <c r="D24" s="4">
        <v>68666986</v>
      </c>
      <c r="E24" s="19">
        <v>1078</v>
      </c>
      <c r="F24" s="4">
        <f t="shared" si="0"/>
        <v>74023010908</v>
      </c>
      <c r="G24" s="13">
        <f t="shared" si="1"/>
        <v>1.8361823751586581E-2</v>
      </c>
      <c r="I24" s="14"/>
      <c r="K24" s="17"/>
      <c r="L24" s="3"/>
      <c r="M24" s="3"/>
      <c r="N24" s="3"/>
      <c r="O24" s="3"/>
      <c r="P24" s="3"/>
      <c r="Q24" s="3"/>
    </row>
    <row r="25" spans="1:17" x14ac:dyDescent="0.25">
      <c r="A25" s="3" t="s">
        <v>33</v>
      </c>
      <c r="B25" s="3" t="s">
        <v>35</v>
      </c>
      <c r="C25" s="3" t="s">
        <v>34</v>
      </c>
      <c r="D25" s="4">
        <v>131679176</v>
      </c>
      <c r="E25" s="19">
        <v>558</v>
      </c>
      <c r="F25" s="4">
        <f t="shared" si="0"/>
        <v>73476980208</v>
      </c>
      <c r="G25" s="13">
        <f t="shared" si="1"/>
        <v>1.8226377768596015E-2</v>
      </c>
      <c r="I25" s="14"/>
      <c r="K25" s="17"/>
      <c r="L25" s="3"/>
      <c r="M25" s="3"/>
      <c r="N25" s="3"/>
      <c r="O25" s="3"/>
      <c r="P25" s="3"/>
      <c r="Q25" s="3"/>
    </row>
    <row r="26" spans="1:17" x14ac:dyDescent="0.25">
      <c r="A26" s="3" t="s">
        <v>30</v>
      </c>
      <c r="B26" s="3" t="s">
        <v>32</v>
      </c>
      <c r="C26" s="3" t="s">
        <v>31</v>
      </c>
      <c r="D26" s="4">
        <v>400146058</v>
      </c>
      <c r="E26" s="19">
        <v>171.5</v>
      </c>
      <c r="F26" s="4">
        <f t="shared" si="0"/>
        <v>68625048947</v>
      </c>
      <c r="G26" s="13">
        <f t="shared" si="1"/>
        <v>1.7022828958888424E-2</v>
      </c>
      <c r="I26" s="14"/>
      <c r="K26" s="17"/>
      <c r="L26" s="3"/>
      <c r="M26" s="3"/>
      <c r="N26" s="3"/>
      <c r="O26" s="3"/>
      <c r="P26" s="3"/>
      <c r="Q26" s="3"/>
    </row>
    <row r="27" spans="1:17" x14ac:dyDescent="0.25">
      <c r="A27" s="3" t="s">
        <v>57</v>
      </c>
      <c r="B27" s="3" t="s">
        <v>59</v>
      </c>
      <c r="C27" s="3" t="s">
        <v>58</v>
      </c>
      <c r="D27" s="4">
        <v>234309494</v>
      </c>
      <c r="E27" s="19">
        <v>283.10000000000002</v>
      </c>
      <c r="F27" s="4">
        <f t="shared" si="0"/>
        <v>66333017751.400002</v>
      </c>
      <c r="G27" s="13">
        <f t="shared" si="1"/>
        <v>1.6454277743117803E-2</v>
      </c>
      <c r="I27" s="14"/>
      <c r="K27" s="17"/>
      <c r="L27" s="3"/>
      <c r="M27" s="3"/>
      <c r="N27" s="3"/>
      <c r="O27" s="3"/>
      <c r="P27" s="3"/>
      <c r="Q27" s="3"/>
    </row>
    <row r="28" spans="1:17" x14ac:dyDescent="0.25">
      <c r="A28" s="3" t="s">
        <v>39</v>
      </c>
      <c r="B28" s="3" t="s">
        <v>41</v>
      </c>
      <c r="C28" s="3" t="s">
        <v>40</v>
      </c>
      <c r="D28" s="4">
        <v>181800000</v>
      </c>
      <c r="E28" s="19">
        <v>329.3</v>
      </c>
      <c r="F28" s="4">
        <f t="shared" si="0"/>
        <v>59866740000</v>
      </c>
      <c r="G28" s="13">
        <f t="shared" si="1"/>
        <v>1.4850281216313726E-2</v>
      </c>
      <c r="I28" s="14"/>
      <c r="K28" s="17"/>
      <c r="L28" s="3"/>
      <c r="M28" s="3"/>
      <c r="N28" s="3"/>
      <c r="O28" s="3"/>
      <c r="P28" s="3"/>
      <c r="Q28" s="3"/>
    </row>
    <row r="29" spans="1:17" x14ac:dyDescent="0.25">
      <c r="A29" s="3" t="s">
        <v>12</v>
      </c>
      <c r="B29" s="3" t="s">
        <v>14</v>
      </c>
      <c r="C29" s="3" t="s">
        <v>13</v>
      </c>
      <c r="D29" s="4">
        <v>637754498</v>
      </c>
      <c r="E29" s="19">
        <v>85.35</v>
      </c>
      <c r="F29" s="4">
        <f t="shared" si="0"/>
        <v>54432346404.299995</v>
      </c>
      <c r="G29" s="13">
        <f t="shared" si="1"/>
        <v>1.350224935193829E-2</v>
      </c>
      <c r="I29" s="14"/>
      <c r="K29" s="17"/>
      <c r="L29" s="3"/>
      <c r="M29" s="3"/>
      <c r="N29" s="3"/>
      <c r="O29" s="3"/>
      <c r="P29" s="3"/>
      <c r="Q29" s="3"/>
    </row>
    <row r="30" spans="1:17" x14ac:dyDescent="0.25">
      <c r="A30" s="3" t="s">
        <v>42</v>
      </c>
      <c r="B30" s="3" t="s">
        <v>44</v>
      </c>
      <c r="C30" s="3" t="s">
        <v>43</v>
      </c>
      <c r="D30" s="4">
        <v>482207489</v>
      </c>
      <c r="E30" s="19">
        <v>106.8</v>
      </c>
      <c r="F30" s="4">
        <f t="shared" si="0"/>
        <v>51499759825.199997</v>
      </c>
      <c r="G30" s="13">
        <f t="shared" si="1"/>
        <v>1.2774804774351096E-2</v>
      </c>
      <c r="I30" s="14"/>
      <c r="K30" s="17"/>
      <c r="L30" s="3"/>
      <c r="M30" s="3"/>
      <c r="N30" s="3"/>
      <c r="O30" s="3"/>
      <c r="P30" s="3"/>
      <c r="Q30" s="3"/>
    </row>
    <row r="31" spans="1:17" x14ac:dyDescent="0.25">
      <c r="A31" s="5" t="s">
        <v>36</v>
      </c>
      <c r="B31" s="5" t="s">
        <v>38</v>
      </c>
      <c r="C31" s="5" t="s">
        <v>37</v>
      </c>
      <c r="D31" s="4">
        <v>347916297</v>
      </c>
      <c r="E31" s="19">
        <v>145.30000000000001</v>
      </c>
      <c r="F31" s="4">
        <f t="shared" si="0"/>
        <v>50552237954.100006</v>
      </c>
      <c r="G31" s="13">
        <f t="shared" si="1"/>
        <v>1.253976665060421E-2</v>
      </c>
      <c r="I31" s="14"/>
      <c r="K31" s="17"/>
      <c r="L31" s="3"/>
      <c r="M31" s="3"/>
      <c r="N31" s="3"/>
      <c r="O31" s="3"/>
      <c r="P31" s="3"/>
      <c r="Q31" s="3"/>
    </row>
    <row r="32" spans="1:17" x14ac:dyDescent="0.25">
      <c r="A32" s="3" t="s">
        <v>18</v>
      </c>
      <c r="B32" s="3" t="s">
        <v>20</v>
      </c>
      <c r="C32" s="3" t="s">
        <v>19</v>
      </c>
      <c r="D32" s="4">
        <v>254152373</v>
      </c>
      <c r="E32" s="19">
        <v>120.8</v>
      </c>
      <c r="F32" s="4">
        <f t="shared" si="0"/>
        <v>30701606658.399998</v>
      </c>
      <c r="G32" s="13">
        <f t="shared" si="1"/>
        <v>7.6157060275854321E-3</v>
      </c>
      <c r="I32" s="14"/>
      <c r="K32" s="17"/>
      <c r="L32" s="3"/>
      <c r="M32" s="3"/>
      <c r="N32" s="3"/>
      <c r="O32" s="3"/>
      <c r="P32" s="3"/>
      <c r="Q32" s="3"/>
    </row>
    <row r="33" spans="1:17" x14ac:dyDescent="0.25">
      <c r="A33" s="3" t="s">
        <v>6</v>
      </c>
      <c r="B33" s="3" t="s">
        <v>8</v>
      </c>
      <c r="C33" s="3" t="s">
        <v>7</v>
      </c>
      <c r="D33" s="4">
        <v>304183270</v>
      </c>
      <c r="E33" s="19">
        <v>42.45</v>
      </c>
      <c r="F33" s="4">
        <f t="shared" si="0"/>
        <v>12912579811.5</v>
      </c>
      <c r="G33" s="13">
        <f t="shared" si="1"/>
        <v>3.2030379711484253E-3</v>
      </c>
      <c r="I33" s="14"/>
      <c r="K33" s="17"/>
      <c r="L33" s="3"/>
      <c r="M33" s="3"/>
      <c r="N33" s="3"/>
      <c r="O33" s="3"/>
      <c r="P33" s="3"/>
      <c r="Q33" s="3"/>
    </row>
    <row r="34" spans="1:17" x14ac:dyDescent="0.25">
      <c r="A34" s="5" t="s">
        <v>3</v>
      </c>
      <c r="B34" s="5" t="s">
        <v>5</v>
      </c>
      <c r="C34" s="5" t="s">
        <v>4</v>
      </c>
      <c r="D34" s="4">
        <v>307967675</v>
      </c>
      <c r="E34" s="19">
        <v>17.100000000000001</v>
      </c>
      <c r="F34" s="4">
        <f t="shared" si="0"/>
        <v>5266247242.5</v>
      </c>
      <c r="G34" s="13">
        <f t="shared" si="1"/>
        <v>1.3063222167394065E-3</v>
      </c>
      <c r="I34" s="14"/>
      <c r="K34" s="17"/>
      <c r="L34" s="3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4">
        <f>SUM(D5:D34)</f>
        <v>29710776909</v>
      </c>
      <c r="E35" s="19"/>
      <c r="F35" s="4">
        <f>SUM(F5:F34)</f>
        <v>4031353960774.3994</v>
      </c>
      <c r="G35" s="8">
        <f>SUM(G5:G34)</f>
        <v>1.0000000000000002</v>
      </c>
      <c r="L35" s="3"/>
      <c r="M35" s="3"/>
      <c r="N35" s="3"/>
      <c r="O35" s="3"/>
      <c r="P35" s="3"/>
      <c r="Q35" s="3"/>
    </row>
    <row r="36" spans="1:17" x14ac:dyDescent="0.25">
      <c r="A36" s="3"/>
      <c r="B36" s="3"/>
      <c r="C36" s="3"/>
      <c r="D36" s="4"/>
      <c r="E36" s="4"/>
      <c r="F36" s="4"/>
      <c r="L36" s="3"/>
      <c r="M36" s="3"/>
      <c r="N36" s="3"/>
      <c r="O36" s="3"/>
      <c r="P36" s="3"/>
      <c r="Q36" s="3"/>
    </row>
    <row r="37" spans="1:17" x14ac:dyDescent="0.25">
      <c r="A37" s="3"/>
      <c r="B37" s="3"/>
      <c r="C37" s="3"/>
      <c r="D37" s="4"/>
      <c r="E37" s="4"/>
      <c r="F37" s="4"/>
      <c r="L37" s="3"/>
      <c r="M37" s="3"/>
      <c r="N37" s="3"/>
      <c r="O37" s="3"/>
      <c r="P37" s="3"/>
      <c r="Q37" s="3"/>
    </row>
    <row r="38" spans="1:17" x14ac:dyDescent="0.25">
      <c r="A38" s="3"/>
      <c r="B38" s="3"/>
      <c r="C38" s="3"/>
      <c r="D38" s="4"/>
      <c r="E38" s="4"/>
      <c r="F38" s="4"/>
      <c r="L38" s="3"/>
      <c r="M38" s="3"/>
      <c r="N38" s="3"/>
      <c r="O38" s="3"/>
      <c r="P38" s="3"/>
      <c r="Q38" s="3"/>
    </row>
  </sheetData>
  <sortState ref="A5:G34">
    <sortCondition descending="1" ref="F5:F3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SIX30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Petersson</dc:creator>
  <cp:lastModifiedBy>Landolt, Roger</cp:lastModifiedBy>
  <dcterms:created xsi:type="dcterms:W3CDTF">2017-12-11T12:55:38Z</dcterms:created>
  <dcterms:modified xsi:type="dcterms:W3CDTF">2018-01-19T15:13:00Z</dcterms:modified>
</cp:coreProperties>
</file>