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DEX\SIX-index\SIX60\Populering\20170703\"/>
    </mc:Choice>
  </mc:AlternateContent>
  <bookViews>
    <workbookView xWindow="0" yWindow="0" windowWidth="28800" windowHeight="14100"/>
  </bookViews>
  <sheets>
    <sheet name="Prel SIX60_2017_Q3" sheetId="1" r:id="rId1"/>
    <sheet name="Prel SIX60CAP_2017_Q3" sheetId="2" r:id="rId2"/>
  </sheets>
  <calcPr calcId="162913"/>
</workbook>
</file>

<file path=xl/calcChain.xml><?xml version="1.0" encoding="utf-8"?>
<calcChain xmlns="http://schemas.openxmlformats.org/spreadsheetml/2006/main">
  <c r="F64" i="2" l="1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65" i="2" l="1"/>
  <c r="G31" i="2" l="1"/>
  <c r="G11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G51" i="2"/>
  <c r="G35" i="2"/>
  <c r="G15" i="2"/>
  <c r="G63" i="2"/>
  <c r="G39" i="2"/>
  <c r="G23" i="2"/>
  <c r="G7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G59" i="2"/>
  <c r="G47" i="2"/>
  <c r="G27" i="2"/>
  <c r="G55" i="2"/>
  <c r="G43" i="2"/>
  <c r="G19" i="2"/>
  <c r="G24" i="2"/>
  <c r="G44" i="2"/>
  <c r="G48" i="2"/>
  <c r="G52" i="2"/>
  <c r="G60" i="2"/>
  <c r="G16" i="2"/>
  <c r="G20" i="2"/>
  <c r="G56" i="2"/>
  <c r="G12" i="2"/>
  <c r="G32" i="2"/>
  <c r="G64" i="2"/>
  <c r="G40" i="2"/>
  <c r="G8" i="2"/>
  <c r="G28" i="2"/>
  <c r="G36" i="2"/>
  <c r="F5" i="1"/>
  <c r="F6" i="1"/>
  <c r="F7" i="1"/>
  <c r="F8" i="1"/>
  <c r="F9" i="1"/>
  <c r="F10" i="1"/>
  <c r="F11" i="1"/>
  <c r="F12" i="1"/>
  <c r="F13" i="1"/>
  <c r="F39" i="1"/>
  <c r="F14" i="1"/>
  <c r="F15" i="1"/>
  <c r="F16" i="1"/>
  <c r="F18" i="1"/>
  <c r="F19" i="1"/>
  <c r="F20" i="1"/>
  <c r="F21" i="1"/>
  <c r="F22" i="1"/>
  <c r="F23" i="1"/>
  <c r="F24" i="1"/>
  <c r="F25" i="1"/>
  <c r="F27" i="1"/>
  <c r="F26" i="1"/>
  <c r="F28" i="1"/>
  <c r="F30" i="1"/>
  <c r="F29" i="1"/>
  <c r="F31" i="1"/>
  <c r="F33" i="1"/>
  <c r="F32" i="1"/>
  <c r="F34" i="1"/>
  <c r="F35" i="1"/>
  <c r="F36" i="1"/>
  <c r="F37" i="1"/>
  <c r="F38" i="1"/>
  <c r="F41" i="1"/>
  <c r="F40" i="1"/>
  <c r="F42" i="1"/>
  <c r="F43" i="1"/>
  <c r="F45" i="1"/>
  <c r="F44" i="1"/>
  <c r="F47" i="1"/>
  <c r="F48" i="1"/>
  <c r="F46" i="1"/>
  <c r="F49" i="1"/>
  <c r="F50" i="1"/>
  <c r="F51" i="1"/>
  <c r="F52" i="1"/>
  <c r="F54" i="1"/>
  <c r="F55" i="1"/>
  <c r="F56" i="1"/>
  <c r="F57" i="1"/>
  <c r="F58" i="1"/>
  <c r="F60" i="1"/>
  <c r="F59" i="1"/>
  <c r="F61" i="1"/>
  <c r="F62" i="1"/>
  <c r="F64" i="1"/>
  <c r="F63" i="1"/>
  <c r="F53" i="1"/>
  <c r="F17" i="1"/>
  <c r="G65" i="2" l="1"/>
  <c r="F65" i="1"/>
  <c r="G12" i="1" s="1"/>
  <c r="G31" i="1" l="1"/>
  <c r="G33" i="1"/>
  <c r="G60" i="1"/>
  <c r="G26" i="1"/>
  <c r="G59" i="1"/>
  <c r="G54" i="1"/>
  <c r="G18" i="1"/>
  <c r="G45" i="1"/>
  <c r="G40" i="1"/>
  <c r="G49" i="1"/>
  <c r="G36" i="1"/>
  <c r="G41" i="1"/>
  <c r="G35" i="1"/>
  <c r="G9" i="1"/>
  <c r="G57" i="1"/>
  <c r="G52" i="1"/>
  <c r="G53" i="1"/>
  <c r="G25" i="1"/>
  <c r="G7" i="1"/>
  <c r="G8" i="1"/>
  <c r="G10" i="1"/>
  <c r="G32" i="1"/>
  <c r="G62" i="1"/>
  <c r="G5" i="1"/>
  <c r="G30" i="1"/>
  <c r="G38" i="1"/>
  <c r="G21" i="1"/>
  <c r="G55" i="1"/>
  <c r="G64" i="1"/>
  <c r="G6" i="1"/>
  <c r="G48" i="1"/>
  <c r="G29" i="1"/>
  <c r="G37" i="1"/>
  <c r="G22" i="1"/>
  <c r="G63" i="1"/>
  <c r="G13" i="1"/>
  <c r="G47" i="1"/>
  <c r="G39" i="1"/>
  <c r="G56" i="1"/>
  <c r="G17" i="1"/>
  <c r="G61" i="1"/>
  <c r="G14" i="1"/>
  <c r="G15" i="1"/>
  <c r="G11" i="1"/>
  <c r="G44" i="1"/>
  <c r="G46" i="1"/>
  <c r="G34" i="1"/>
  <c r="G58" i="1"/>
  <c r="G16" i="1"/>
  <c r="G51" i="1"/>
  <c r="G27" i="1"/>
  <c r="G42" i="1"/>
  <c r="G20" i="1"/>
  <c r="G23" i="1"/>
  <c r="G24" i="1"/>
  <c r="G43" i="1"/>
  <c r="G50" i="1"/>
  <c r="G19" i="1"/>
  <c r="G28" i="1"/>
</calcChain>
</file>

<file path=xl/sharedStrings.xml><?xml version="1.0" encoding="utf-8"?>
<sst xmlns="http://schemas.openxmlformats.org/spreadsheetml/2006/main" count="400" uniqueCount="197">
  <si>
    <t xml:space="preserve">Instrument ticker               </t>
  </si>
  <si>
    <t xml:space="preserve">ABB                             </t>
  </si>
  <si>
    <t xml:space="preserve">CH0012221716    </t>
  </si>
  <si>
    <t xml:space="preserve">ABB Ltd                         </t>
  </si>
  <si>
    <t xml:space="preserve">ALFA                            </t>
  </si>
  <si>
    <t xml:space="preserve">SE0000695876    </t>
  </si>
  <si>
    <t xml:space="preserve">Alfa Laval AB                   </t>
  </si>
  <si>
    <t xml:space="preserve">ALIV-SDB                        </t>
  </si>
  <si>
    <t xml:space="preserve">SE0000382335    </t>
  </si>
  <si>
    <t xml:space="preserve">Autoliv Inc                     </t>
  </si>
  <si>
    <t xml:space="preserve">AOI                             </t>
  </si>
  <si>
    <t xml:space="preserve">CA00829Q1019    </t>
  </si>
  <si>
    <t xml:space="preserve">Africa Oil Corp                 </t>
  </si>
  <si>
    <t xml:space="preserve">ASSA-B                          </t>
  </si>
  <si>
    <t xml:space="preserve">SE0007100581    </t>
  </si>
  <si>
    <t xml:space="preserve">Assa Abloy AB                   </t>
  </si>
  <si>
    <t xml:space="preserve">ATCO-A                          </t>
  </si>
  <si>
    <t xml:space="preserve">SE0006886750    </t>
  </si>
  <si>
    <t xml:space="preserve">Atlas Copco AB                  </t>
  </si>
  <si>
    <t xml:space="preserve">ATCO-B                          </t>
  </si>
  <si>
    <t xml:space="preserve">SE0006886768    </t>
  </si>
  <si>
    <t xml:space="preserve">AXFO                            </t>
  </si>
  <si>
    <t xml:space="preserve">SE0006993770    </t>
  </si>
  <si>
    <t xml:space="preserve">Axfood AB                       </t>
  </si>
  <si>
    <t xml:space="preserve">AZN                             </t>
  </si>
  <si>
    <t xml:space="preserve">GB0009895292    </t>
  </si>
  <si>
    <t xml:space="preserve">Astrazeneca PLC                 </t>
  </si>
  <si>
    <t xml:space="preserve">BALD-B                          </t>
  </si>
  <si>
    <t xml:space="preserve">SE0000455057    </t>
  </si>
  <si>
    <t xml:space="preserve">Fastighets AB Balder            </t>
  </si>
  <si>
    <t xml:space="preserve">BETS-B                          </t>
  </si>
  <si>
    <t xml:space="preserve">SE0009806896    </t>
  </si>
  <si>
    <t xml:space="preserve">Betsson AB                      </t>
  </si>
  <si>
    <t xml:space="preserve">BILL                            </t>
  </si>
  <si>
    <t xml:space="preserve">SE0000862997    </t>
  </si>
  <si>
    <t xml:space="preserve">BillerudKorsnäs AB              </t>
  </si>
  <si>
    <t xml:space="preserve">BOL                             </t>
  </si>
  <si>
    <t xml:space="preserve">SE0000869646    </t>
  </si>
  <si>
    <t xml:space="preserve">Boliden AB                      </t>
  </si>
  <si>
    <t xml:space="preserve">CAST                            </t>
  </si>
  <si>
    <t xml:space="preserve">SE0000379190    </t>
  </si>
  <si>
    <t xml:space="preserve">Castellum AB                    </t>
  </si>
  <si>
    <t xml:space="preserve">EKTA-B                          </t>
  </si>
  <si>
    <t xml:space="preserve">SE0000163628    </t>
  </si>
  <si>
    <t xml:space="preserve">Elekta AB                       </t>
  </si>
  <si>
    <t xml:space="preserve">ELUX-B                          </t>
  </si>
  <si>
    <t xml:space="preserve">SE0000103814    </t>
  </si>
  <si>
    <t xml:space="preserve">Electrolux AB                   </t>
  </si>
  <si>
    <t xml:space="preserve">ERIC-B                          </t>
  </si>
  <si>
    <t xml:space="preserve">SE0000108656    </t>
  </si>
  <si>
    <t xml:space="preserve">Telefon AB L.M.Ericsson         </t>
  </si>
  <si>
    <t xml:space="preserve">FABG                            </t>
  </si>
  <si>
    <t xml:space="preserve">SE0000950636    </t>
  </si>
  <si>
    <t xml:space="preserve">Fabege AB                       </t>
  </si>
  <si>
    <t xml:space="preserve">FING-B                          </t>
  </si>
  <si>
    <t xml:space="preserve">SE0008374250    </t>
  </si>
  <si>
    <t xml:space="preserve">Fingerprint Cards AB            </t>
  </si>
  <si>
    <t xml:space="preserve">GETI-B                          </t>
  </si>
  <si>
    <t xml:space="preserve">SE0000202624    </t>
  </si>
  <si>
    <t xml:space="preserve">Getinge AB                      </t>
  </si>
  <si>
    <t xml:space="preserve">HEXA-B                          </t>
  </si>
  <si>
    <t xml:space="preserve">SE0000103699    </t>
  </si>
  <si>
    <t xml:space="preserve">Hexagon AB                      </t>
  </si>
  <si>
    <t xml:space="preserve">HM-B                            </t>
  </si>
  <si>
    <t xml:space="preserve">SE0000106270    </t>
  </si>
  <si>
    <t xml:space="preserve">Hennes &amp; Mauritz AB             </t>
  </si>
  <si>
    <t xml:space="preserve">HOLM-B                          </t>
  </si>
  <si>
    <t xml:space="preserve">SE0000109290    </t>
  </si>
  <si>
    <t xml:space="preserve">Holmen AB                       </t>
  </si>
  <si>
    <t xml:space="preserve">HPOL-B                          </t>
  </si>
  <si>
    <t xml:space="preserve">SE0007074281    </t>
  </si>
  <si>
    <t xml:space="preserve">Hexpol AB                       </t>
  </si>
  <si>
    <t xml:space="preserve">HUSQ-B                          </t>
  </si>
  <si>
    <t xml:space="preserve">SE0001662230    </t>
  </si>
  <si>
    <t xml:space="preserve">Husqvarna AB                    </t>
  </si>
  <si>
    <t xml:space="preserve">ICA                             </t>
  </si>
  <si>
    <t xml:space="preserve">SE0000652216    </t>
  </si>
  <si>
    <t xml:space="preserve">ICA Gruppen AB                  </t>
  </si>
  <si>
    <t xml:space="preserve">IJ                              </t>
  </si>
  <si>
    <t xml:space="preserve">SE0000936478    </t>
  </si>
  <si>
    <t xml:space="preserve">Intrum Justitia AB              </t>
  </si>
  <si>
    <t xml:space="preserve">INDU-C                          </t>
  </si>
  <si>
    <t xml:space="preserve">SE0000107203    </t>
  </si>
  <si>
    <t xml:space="preserve">Industrivärden AB               </t>
  </si>
  <si>
    <t xml:space="preserve">INVE-A                          </t>
  </si>
  <si>
    <t xml:space="preserve">SE0000107401    </t>
  </si>
  <si>
    <t xml:space="preserve">Investor AB                     </t>
  </si>
  <si>
    <t xml:space="preserve">INVE-B                          </t>
  </si>
  <si>
    <t xml:space="preserve">SE0000107419    </t>
  </si>
  <si>
    <t xml:space="preserve">JM                              </t>
  </si>
  <si>
    <t xml:space="preserve">SE0000806994    </t>
  </si>
  <si>
    <t xml:space="preserve">JM AB                           </t>
  </si>
  <si>
    <t xml:space="preserve">KINV-B                          </t>
  </si>
  <si>
    <t xml:space="preserve">SE0008373906    </t>
  </si>
  <si>
    <t xml:space="preserve">Kinnevik AB                     </t>
  </si>
  <si>
    <t xml:space="preserve">LUMI                            </t>
  </si>
  <si>
    <t xml:space="preserve">CA5503721063    </t>
  </si>
  <si>
    <t xml:space="preserve">Lundin Mining Corp              </t>
  </si>
  <si>
    <t xml:space="preserve">LUPE                            </t>
  </si>
  <si>
    <t xml:space="preserve">SE0000825820    </t>
  </si>
  <si>
    <t xml:space="preserve">Lundin Petroleum AB             </t>
  </si>
  <si>
    <t xml:space="preserve">MIC-SDB                         </t>
  </si>
  <si>
    <t xml:space="preserve">SE0001174970    </t>
  </si>
  <si>
    <t xml:space="preserve">Millicom International Cellular </t>
  </si>
  <si>
    <t xml:space="preserve">MTG-B                           </t>
  </si>
  <si>
    <t xml:space="preserve">SE0000412371    </t>
  </si>
  <si>
    <t xml:space="preserve">Modern Times Group AB           </t>
  </si>
  <si>
    <t xml:space="preserve">NCC-B                           </t>
  </si>
  <si>
    <t xml:space="preserve">SE0000117970    </t>
  </si>
  <si>
    <t xml:space="preserve">NCC AB                          </t>
  </si>
  <si>
    <t xml:space="preserve">NDA-SEK                         </t>
  </si>
  <si>
    <t xml:space="preserve">SE0000427361    </t>
  </si>
  <si>
    <t xml:space="preserve">Nordea Bank AB                  </t>
  </si>
  <si>
    <t xml:space="preserve">PREC                            </t>
  </si>
  <si>
    <t xml:space="preserve">SE0001823303    </t>
  </si>
  <si>
    <t xml:space="preserve">Precise Biometrics AB           </t>
  </si>
  <si>
    <t xml:space="preserve">RATO-B                          </t>
  </si>
  <si>
    <t xml:space="preserve">SE0000111940    </t>
  </si>
  <si>
    <t xml:space="preserve">Ratos AB                        </t>
  </si>
  <si>
    <t xml:space="preserve">SAAB-B                          </t>
  </si>
  <si>
    <t xml:space="preserve">SE0000112385    </t>
  </si>
  <si>
    <t xml:space="preserve">SAAB AB                         </t>
  </si>
  <si>
    <t xml:space="preserve">SAND                            </t>
  </si>
  <si>
    <t xml:space="preserve">SE0000667891    </t>
  </si>
  <si>
    <t xml:space="preserve">Sandvik AB                      </t>
  </si>
  <si>
    <t xml:space="preserve">SAS                             </t>
  </si>
  <si>
    <t xml:space="preserve">SE0003366871    </t>
  </si>
  <si>
    <t xml:space="preserve">SAS AB                          </t>
  </si>
  <si>
    <t xml:space="preserve">SE0000112724    </t>
  </si>
  <si>
    <t xml:space="preserve">Svenska Cellulosa SCA AB        </t>
  </si>
  <si>
    <t xml:space="preserve">SEB-A                           </t>
  </si>
  <si>
    <t xml:space="preserve">SE0000148884    </t>
  </si>
  <si>
    <t xml:space="preserve">Skand Enskilda Banken AB        </t>
  </si>
  <si>
    <t xml:space="preserve">SECU-B                          </t>
  </si>
  <si>
    <t xml:space="preserve">SE0000163594    </t>
  </si>
  <si>
    <t xml:space="preserve">Securitas AB                    </t>
  </si>
  <si>
    <t xml:space="preserve">SHB-A                           </t>
  </si>
  <si>
    <t xml:space="preserve">SE0007100599    </t>
  </si>
  <si>
    <t xml:space="preserve">Svenska Handelsbanken AB        </t>
  </si>
  <si>
    <t xml:space="preserve">SKA-B                           </t>
  </si>
  <si>
    <t xml:space="preserve">SE0000113250    </t>
  </si>
  <si>
    <t xml:space="preserve">Skanska AB                      </t>
  </si>
  <si>
    <t xml:space="preserve">SKF-B                           </t>
  </si>
  <si>
    <t xml:space="preserve">SE0000108227    </t>
  </si>
  <si>
    <t xml:space="preserve">SKF AB                          </t>
  </si>
  <si>
    <t xml:space="preserve">SOBI                            </t>
  </si>
  <si>
    <t xml:space="preserve">SE0000872095    </t>
  </si>
  <si>
    <t xml:space="preserve">Swedish Orphan Biovitrum AB     </t>
  </si>
  <si>
    <t xml:space="preserve">SSAB-A                          </t>
  </si>
  <si>
    <t xml:space="preserve">SE0000171100    </t>
  </si>
  <si>
    <t xml:space="preserve">SSAB AB                         </t>
  </si>
  <si>
    <t xml:space="preserve">SSAB-B                          </t>
  </si>
  <si>
    <t xml:space="preserve">SE0000120669    </t>
  </si>
  <si>
    <t xml:space="preserve">STE-R                           </t>
  </si>
  <si>
    <t xml:space="preserve">FI0009007611    </t>
  </si>
  <si>
    <t xml:space="preserve">Stora Enso Oyj                  </t>
  </si>
  <si>
    <t xml:space="preserve">SWED-A                          </t>
  </si>
  <si>
    <t xml:space="preserve">SE0000242455    </t>
  </si>
  <si>
    <t xml:space="preserve">Swedbank                        </t>
  </si>
  <si>
    <t xml:space="preserve">SWMA                            </t>
  </si>
  <si>
    <t xml:space="preserve">SE0000310336    </t>
  </si>
  <si>
    <t xml:space="preserve">Swedish Match AB                </t>
  </si>
  <si>
    <t xml:space="preserve">TEL2-B                          </t>
  </si>
  <si>
    <t xml:space="preserve">SE0005190238    </t>
  </si>
  <si>
    <t xml:space="preserve">Tele2 AB                        </t>
  </si>
  <si>
    <t xml:space="preserve">TELIA                           </t>
  </si>
  <si>
    <t xml:space="preserve">SE0000667925    </t>
  </si>
  <si>
    <t xml:space="preserve">Telia Company AB                </t>
  </si>
  <si>
    <t xml:space="preserve">TREL-B                          </t>
  </si>
  <si>
    <t xml:space="preserve">SE0000114837    </t>
  </si>
  <si>
    <t xml:space="preserve">Trelleborg AB                   </t>
  </si>
  <si>
    <t xml:space="preserve">VOLV-A                          </t>
  </si>
  <si>
    <t xml:space="preserve">SE0000115420    </t>
  </si>
  <si>
    <t xml:space="preserve">Volvo AB                        </t>
  </si>
  <si>
    <t xml:space="preserve">VOLV-B                          </t>
  </si>
  <si>
    <t xml:space="preserve">SE0000115446    </t>
  </si>
  <si>
    <t>Instrument name</t>
  </si>
  <si>
    <t>ISIN</t>
  </si>
  <si>
    <t>Prel. No. Of. Shares</t>
  </si>
  <si>
    <t>Price</t>
  </si>
  <si>
    <t>Market Cap*</t>
  </si>
  <si>
    <t>Weight</t>
  </si>
  <si>
    <t>Essity AB</t>
  </si>
  <si>
    <t>SE0009922164</t>
  </si>
  <si>
    <t>KIND-SDB</t>
  </si>
  <si>
    <t>SE0007871645</t>
  </si>
  <si>
    <t>Kindred Group SDB</t>
  </si>
  <si>
    <t>NEW!</t>
  </si>
  <si>
    <t>Included 2017-06-12</t>
  </si>
  <si>
    <t>Excluded</t>
  </si>
  <si>
    <t>ESSITY-B**</t>
  </si>
  <si>
    <t xml:space="preserve">SCA-B ***                 </t>
  </si>
  <si>
    <t>*** Adjusted with spin-off of Essity</t>
  </si>
  <si>
    <t>** Spin-off from SCA,  Number of shares updated with 525 shares since preliminary report</t>
  </si>
  <si>
    <t>Definitive portfolio SIX60 2017-07-03</t>
  </si>
  <si>
    <t>* Market cap based on the last paid price 2017-06-22</t>
  </si>
  <si>
    <t>Definitive portfolio SIX60CAP 2017-07-03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</si>
</sst>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6"/>
      <name val="Bookman Old Style"/>
      <family val="1"/>
    </font>
    <font>
      <sz val="10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1" fillId="0" borderId="0"/>
  </cellStyleXfs>
  <cellXfs count="12">
    <xf numFmtId="0" fontId="0" fillId="0" borderId="0" xfId="0"/>
    <xf numFmtId="0" fontId="18" fillId="0" borderId="0" xfId="0" applyFont="1" applyFill="1"/>
    <xf numFmtId="2" fontId="0" fillId="0" borderId="0" xfId="0" applyNumberFormat="1"/>
    <xf numFmtId="3" fontId="0" fillId="0" borderId="0" xfId="0" applyNumberFormat="1"/>
    <xf numFmtId="0" fontId="19" fillId="0" borderId="0" xfId="0" applyFont="1"/>
    <xf numFmtId="10" fontId="0" fillId="0" borderId="0" xfId="0" applyNumberFormat="1"/>
    <xf numFmtId="0" fontId="22" fillId="0" borderId="0" xfId="0" applyFont="1" applyFill="1"/>
    <xf numFmtId="0" fontId="14" fillId="0" borderId="0" xfId="0" applyFont="1"/>
    <xf numFmtId="3" fontId="14" fillId="0" borderId="0" xfId="0" applyNumberFormat="1" applyFont="1"/>
    <xf numFmtId="2" fontId="22" fillId="0" borderId="0" xfId="0" applyNumberFormat="1" applyFont="1" applyFill="1"/>
    <xf numFmtId="2" fontId="14" fillId="0" borderId="0" xfId="0" applyNumberFormat="1" applyFont="1"/>
    <xf numFmtId="4" fontId="0" fillId="0" borderId="0" xfId="0" applyNumberForma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2 2" xfId="43"/>
    <cellStyle name="Normal 2 3" xfId="46"/>
    <cellStyle name="Normal 3" xfId="42"/>
    <cellStyle name="Note" xfId="15" builtinId="10" customBuiltin="1"/>
    <cellStyle name="Output" xfId="10" builtinId="21" customBuiltin="1"/>
    <cellStyle name="Percent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/>
  </sheetViews>
  <sheetFormatPr defaultRowHeight="15" x14ac:dyDescent="0.25"/>
  <cols>
    <col min="1" max="1" width="19.28515625" customWidth="1"/>
    <col min="2" max="2" width="30.28515625" bestFit="1" customWidth="1"/>
    <col min="3" max="3" width="15.7109375" bestFit="1" customWidth="1"/>
    <col min="4" max="4" width="19.140625" style="3" bestFit="1" customWidth="1"/>
    <col min="5" max="5" width="9.140625" style="2"/>
    <col min="6" max="6" width="15.85546875" style="3" bestFit="1" customWidth="1"/>
    <col min="7" max="7" width="8.85546875" customWidth="1"/>
    <col min="8" max="8" width="18.85546875" bestFit="1" customWidth="1"/>
    <col min="9" max="9" width="15" style="2" bestFit="1" customWidth="1"/>
    <col min="10" max="10" width="14" customWidth="1"/>
    <col min="12" max="12" width="30.28515625" bestFit="1" customWidth="1"/>
    <col min="13" max="13" width="13.85546875" customWidth="1"/>
  </cols>
  <sheetData>
    <row r="1" spans="1:11" ht="20.25" x14ac:dyDescent="0.3">
      <c r="A1" s="4" t="s">
        <v>194</v>
      </c>
    </row>
    <row r="4" spans="1:11" x14ac:dyDescent="0.25">
      <c r="A4" s="1" t="s">
        <v>0</v>
      </c>
      <c r="B4" s="1" t="s">
        <v>176</v>
      </c>
      <c r="C4" s="1" t="s">
        <v>177</v>
      </c>
      <c r="D4" s="1" t="s">
        <v>178</v>
      </c>
      <c r="E4" s="1" t="s">
        <v>179</v>
      </c>
      <c r="F4" s="1" t="s">
        <v>180</v>
      </c>
      <c r="G4" s="1" t="s">
        <v>181</v>
      </c>
      <c r="I4" s="9"/>
      <c r="J4" s="6"/>
      <c r="K4" s="7"/>
    </row>
    <row r="5" spans="1:11" x14ac:dyDescent="0.25">
      <c r="A5" t="s">
        <v>110</v>
      </c>
      <c r="B5" t="s">
        <v>112</v>
      </c>
      <c r="C5" t="s">
        <v>111</v>
      </c>
      <c r="D5" s="3">
        <v>4049951919</v>
      </c>
      <c r="E5" s="11">
        <v>108.1</v>
      </c>
      <c r="F5" s="3">
        <f>E5*D5</f>
        <v>437799802443.89996</v>
      </c>
      <c r="G5" s="5">
        <f>F5/$F$65</f>
        <v>8.3258222859643335E-2</v>
      </c>
      <c r="I5" s="10"/>
      <c r="J5" s="8"/>
      <c r="K5" s="10"/>
    </row>
    <row r="6" spans="1:11" x14ac:dyDescent="0.25">
      <c r="A6" t="s">
        <v>63</v>
      </c>
      <c r="B6" t="s">
        <v>65</v>
      </c>
      <c r="C6" t="s">
        <v>64</v>
      </c>
      <c r="D6" s="3">
        <v>1460672000</v>
      </c>
      <c r="E6" s="11">
        <v>203.5</v>
      </c>
      <c r="F6" s="3">
        <f>E6*D6</f>
        <v>297246752000</v>
      </c>
      <c r="G6" s="5">
        <f>F6/$F$65</f>
        <v>5.6528660324127018E-2</v>
      </c>
      <c r="I6" s="10"/>
      <c r="J6" s="8"/>
      <c r="K6" s="10"/>
    </row>
    <row r="7" spans="1:11" x14ac:dyDescent="0.25">
      <c r="A7" t="s">
        <v>16</v>
      </c>
      <c r="B7" t="s">
        <v>18</v>
      </c>
      <c r="C7" t="s">
        <v>17</v>
      </c>
      <c r="D7" s="3">
        <v>839394096</v>
      </c>
      <c r="E7" s="11">
        <v>338.8</v>
      </c>
      <c r="F7" s="3">
        <f>E7*D7</f>
        <v>284386719724.79999</v>
      </c>
      <c r="G7" s="5">
        <f>F7/$F$65</f>
        <v>5.4083014101415416E-2</v>
      </c>
      <c r="I7" s="10"/>
      <c r="J7" s="8"/>
      <c r="K7" s="10"/>
    </row>
    <row r="8" spans="1:11" x14ac:dyDescent="0.25">
      <c r="A8" t="s">
        <v>174</v>
      </c>
      <c r="B8" t="s">
        <v>173</v>
      </c>
      <c r="C8" t="s">
        <v>175</v>
      </c>
      <c r="D8" s="3">
        <v>1636300263</v>
      </c>
      <c r="E8" s="11">
        <v>150.4</v>
      </c>
      <c r="F8" s="3">
        <f>E8*D8</f>
        <v>246099559555.20001</v>
      </c>
      <c r="G8" s="5">
        <f>F8/$F$65</f>
        <v>4.6801784424588662E-2</v>
      </c>
      <c r="I8" s="10"/>
      <c r="J8" s="8"/>
      <c r="K8" s="10"/>
    </row>
    <row r="9" spans="1:11" x14ac:dyDescent="0.25">
      <c r="A9" t="s">
        <v>156</v>
      </c>
      <c r="B9" t="s">
        <v>158</v>
      </c>
      <c r="C9" t="s">
        <v>157</v>
      </c>
      <c r="D9" s="3">
        <v>1132005722</v>
      </c>
      <c r="E9" s="11">
        <v>204.9</v>
      </c>
      <c r="F9" s="3">
        <f>E9*D9</f>
        <v>231947972437.80002</v>
      </c>
      <c r="G9" s="5">
        <f>F9/$F$65</f>
        <v>4.411051780578034E-2</v>
      </c>
      <c r="I9" s="10"/>
      <c r="J9" s="8"/>
      <c r="K9" s="10"/>
    </row>
    <row r="10" spans="1:11" x14ac:dyDescent="0.25">
      <c r="A10" t="s">
        <v>136</v>
      </c>
      <c r="B10" t="s">
        <v>138</v>
      </c>
      <c r="C10" t="s">
        <v>137</v>
      </c>
      <c r="D10" s="3">
        <v>1908922222</v>
      </c>
      <c r="E10" s="11">
        <v>120.7</v>
      </c>
      <c r="F10" s="3">
        <f>E10*D10</f>
        <v>230406912195.39999</v>
      </c>
      <c r="G10" s="5">
        <f>F10/$F$65</f>
        <v>4.3817447922272754E-2</v>
      </c>
      <c r="I10" s="10"/>
      <c r="J10" s="8"/>
      <c r="K10" s="10"/>
    </row>
    <row r="11" spans="1:11" x14ac:dyDescent="0.25">
      <c r="A11" t="s">
        <v>130</v>
      </c>
      <c r="B11" t="s">
        <v>132</v>
      </c>
      <c r="C11" t="s">
        <v>131</v>
      </c>
      <c r="D11" s="3">
        <v>2170019294</v>
      </c>
      <c r="E11" s="11">
        <v>103.4</v>
      </c>
      <c r="F11" s="3">
        <f>E11*D11</f>
        <v>224379994999.60001</v>
      </c>
      <c r="G11" s="5">
        <f>F11/$F$65</f>
        <v>4.2671283825707562E-2</v>
      </c>
      <c r="I11" s="10"/>
      <c r="J11" s="8"/>
      <c r="K11" s="10"/>
    </row>
    <row r="12" spans="1:11" x14ac:dyDescent="0.25">
      <c r="A12" t="s">
        <v>13</v>
      </c>
      <c r="B12" t="s">
        <v>15</v>
      </c>
      <c r="C12" t="s">
        <v>14</v>
      </c>
      <c r="D12" s="3">
        <v>1055050365</v>
      </c>
      <c r="E12" s="11">
        <v>192.3</v>
      </c>
      <c r="F12" s="3">
        <f>E12*D12</f>
        <v>202886185189.5</v>
      </c>
      <c r="G12" s="5">
        <f>F12/$F$65</f>
        <v>3.8583715952715189E-2</v>
      </c>
      <c r="I12" s="10"/>
      <c r="J12" s="8"/>
      <c r="K12" s="10"/>
    </row>
    <row r="13" spans="1:11" x14ac:dyDescent="0.25">
      <c r="A13" t="s">
        <v>48</v>
      </c>
      <c r="B13" t="s">
        <v>50</v>
      </c>
      <c r="C13" t="s">
        <v>49</v>
      </c>
      <c r="D13" s="3">
        <v>3072395752</v>
      </c>
      <c r="E13" s="11">
        <v>63.85</v>
      </c>
      <c r="F13" s="3">
        <f>E13*D13</f>
        <v>196172468765.20001</v>
      </c>
      <c r="G13" s="5">
        <f>F13/$F$65</f>
        <v>3.730694036910253E-2</v>
      </c>
      <c r="I13" s="10"/>
      <c r="J13" s="8"/>
      <c r="K13" s="10"/>
    </row>
    <row r="14" spans="1:11" x14ac:dyDescent="0.25">
      <c r="A14" t="s">
        <v>87</v>
      </c>
      <c r="B14" t="s">
        <v>86</v>
      </c>
      <c r="C14" t="s">
        <v>88</v>
      </c>
      <c r="D14" s="3">
        <v>455484186</v>
      </c>
      <c r="E14" s="11">
        <v>420</v>
      </c>
      <c r="F14" s="3">
        <f>E14*D14</f>
        <v>191303358120</v>
      </c>
      <c r="G14" s="5">
        <f>F14/$F$65</f>
        <v>3.6380961195600574E-2</v>
      </c>
      <c r="I14" s="10"/>
      <c r="J14" s="8"/>
      <c r="K14" s="10"/>
    </row>
    <row r="15" spans="1:11" x14ac:dyDescent="0.25">
      <c r="A15" t="s">
        <v>122</v>
      </c>
      <c r="B15" t="s">
        <v>124</v>
      </c>
      <c r="C15" t="s">
        <v>123</v>
      </c>
      <c r="D15" s="3">
        <v>1254385923</v>
      </c>
      <c r="E15" s="11">
        <v>138.19999999999999</v>
      </c>
      <c r="F15" s="3">
        <f>E15*D15</f>
        <v>173356134558.59998</v>
      </c>
      <c r="G15" s="5">
        <f>F15/$F$65</f>
        <v>3.2967862490106387E-2</v>
      </c>
      <c r="I15" s="10"/>
      <c r="J15" s="8"/>
      <c r="K15" s="10"/>
    </row>
    <row r="16" spans="1:11" x14ac:dyDescent="0.25">
      <c r="A16" t="s">
        <v>165</v>
      </c>
      <c r="B16" t="s">
        <v>167</v>
      </c>
      <c r="C16" t="s">
        <v>166</v>
      </c>
      <c r="D16" s="3">
        <v>4330084781</v>
      </c>
      <c r="E16" s="11">
        <v>39.04</v>
      </c>
      <c r="F16" s="3">
        <f>E16*D16</f>
        <v>169046509850.23999</v>
      </c>
      <c r="G16" s="5">
        <f>F16/$F$65</f>
        <v>3.2148283101520347E-2</v>
      </c>
      <c r="I16" s="10"/>
      <c r="J16" s="8"/>
      <c r="K16" s="10"/>
    </row>
    <row r="17" spans="1:11" x14ac:dyDescent="0.25">
      <c r="A17" t="s">
        <v>190</v>
      </c>
      <c r="B17" t="s">
        <v>182</v>
      </c>
      <c r="C17" t="s">
        <v>183</v>
      </c>
      <c r="D17" s="3">
        <v>637748550</v>
      </c>
      <c r="E17" s="11">
        <v>241.6</v>
      </c>
      <c r="F17" s="3">
        <f>E17*D17</f>
        <v>154080049680</v>
      </c>
      <c r="G17" s="5">
        <f>F17/$F$65</f>
        <v>2.9302048659846536E-2</v>
      </c>
      <c r="H17" t="s">
        <v>188</v>
      </c>
      <c r="I17" s="10"/>
      <c r="J17" s="8"/>
      <c r="K17" s="10"/>
    </row>
    <row r="18" spans="1:11" x14ac:dyDescent="0.25">
      <c r="A18" t="s">
        <v>60</v>
      </c>
      <c r="B18" t="s">
        <v>62</v>
      </c>
      <c r="C18" t="s">
        <v>61</v>
      </c>
      <c r="D18" s="3">
        <v>344693142</v>
      </c>
      <c r="E18" s="11">
        <v>417.4</v>
      </c>
      <c r="F18" s="3">
        <f>E18*D18</f>
        <v>143874917470.79999</v>
      </c>
      <c r="G18" s="5">
        <f>F18/$F$65</f>
        <v>2.7361295907006783E-2</v>
      </c>
      <c r="I18" s="10"/>
      <c r="J18" s="8"/>
      <c r="K18" s="10"/>
    </row>
    <row r="19" spans="1:11" x14ac:dyDescent="0.25">
      <c r="A19" t="s">
        <v>84</v>
      </c>
      <c r="B19" t="s">
        <v>86</v>
      </c>
      <c r="C19" t="s">
        <v>85</v>
      </c>
      <c r="D19" s="3">
        <v>311690844</v>
      </c>
      <c r="E19" s="11">
        <v>411.8</v>
      </c>
      <c r="F19" s="3">
        <f>E19*D19</f>
        <v>128354289559.2</v>
      </c>
      <c r="G19" s="5">
        <f>F19/$F$65</f>
        <v>2.4409673063935312E-2</v>
      </c>
      <c r="I19" s="10"/>
      <c r="J19" s="8"/>
      <c r="K19" s="10"/>
    </row>
    <row r="20" spans="1:11" x14ac:dyDescent="0.25">
      <c r="A20" t="s">
        <v>19</v>
      </c>
      <c r="B20" t="s">
        <v>18</v>
      </c>
      <c r="C20" t="s">
        <v>20</v>
      </c>
      <c r="D20" s="3">
        <v>390219008</v>
      </c>
      <c r="E20" s="11">
        <v>306.5</v>
      </c>
      <c r="F20" s="3">
        <f>E20*D20</f>
        <v>119602125952</v>
      </c>
      <c r="G20" s="5">
        <f>F20/$F$65</f>
        <v>2.27452374382347E-2</v>
      </c>
      <c r="I20" s="10"/>
      <c r="J20" s="8"/>
      <c r="K20" s="10"/>
    </row>
    <row r="21" spans="1:11" x14ac:dyDescent="0.25">
      <c r="A21" t="s">
        <v>1</v>
      </c>
      <c r="B21" t="s">
        <v>3</v>
      </c>
      <c r="C21" t="s">
        <v>2</v>
      </c>
      <c r="D21" s="3">
        <v>500640570</v>
      </c>
      <c r="E21" s="11">
        <v>220.7</v>
      </c>
      <c r="F21" s="3">
        <f>E21*D21</f>
        <v>110491373799</v>
      </c>
      <c r="G21" s="5">
        <f>F21/$F$65</f>
        <v>2.1012607526254209E-2</v>
      </c>
      <c r="I21" s="10"/>
      <c r="J21" s="8"/>
      <c r="K21" s="10"/>
    </row>
    <row r="22" spans="1:11" x14ac:dyDescent="0.25">
      <c r="A22" t="s">
        <v>45</v>
      </c>
      <c r="B22" t="s">
        <v>47</v>
      </c>
      <c r="C22" t="s">
        <v>46</v>
      </c>
      <c r="D22" s="3">
        <v>300727769</v>
      </c>
      <c r="E22" s="11">
        <v>293.2</v>
      </c>
      <c r="F22" s="3">
        <f>E22*D22</f>
        <v>88173381870.800003</v>
      </c>
      <c r="G22" s="5">
        <f>F22/$F$65</f>
        <v>1.6768301486449859E-2</v>
      </c>
      <c r="I22" s="10"/>
      <c r="J22" s="8"/>
      <c r="K22" s="10"/>
    </row>
    <row r="23" spans="1:11" x14ac:dyDescent="0.25">
      <c r="A23" t="s">
        <v>139</v>
      </c>
      <c r="B23" t="s">
        <v>141</v>
      </c>
      <c r="C23" t="s">
        <v>140</v>
      </c>
      <c r="D23" s="3">
        <v>400139150</v>
      </c>
      <c r="E23" s="11">
        <v>208.1</v>
      </c>
      <c r="F23" s="3">
        <f>E23*D23</f>
        <v>83268957115</v>
      </c>
      <c r="G23" s="5">
        <f>F23/$F$65</f>
        <v>1.5835606480565124E-2</v>
      </c>
      <c r="I23" s="10"/>
      <c r="J23" s="8"/>
      <c r="K23" s="10"/>
    </row>
    <row r="24" spans="1:11" x14ac:dyDescent="0.25">
      <c r="A24" t="s">
        <v>24</v>
      </c>
      <c r="B24" t="s">
        <v>26</v>
      </c>
      <c r="C24" t="s">
        <v>25</v>
      </c>
      <c r="D24" s="3">
        <v>131240162</v>
      </c>
      <c r="E24" s="11">
        <v>619</v>
      </c>
      <c r="F24" s="3">
        <f>E24*D24</f>
        <v>81237660278</v>
      </c>
      <c r="G24" s="5">
        <f>F24/$F$65</f>
        <v>1.5449306249717703E-2</v>
      </c>
      <c r="I24" s="10"/>
      <c r="J24" s="8"/>
      <c r="K24" s="10"/>
    </row>
    <row r="25" spans="1:11" x14ac:dyDescent="0.25">
      <c r="A25" t="s">
        <v>142</v>
      </c>
      <c r="B25" t="s">
        <v>144</v>
      </c>
      <c r="C25" t="s">
        <v>143</v>
      </c>
      <c r="D25" s="3">
        <v>419057887</v>
      </c>
      <c r="E25" s="11">
        <v>182.9</v>
      </c>
      <c r="F25" s="3">
        <f>E25*D25</f>
        <v>76645687532.300003</v>
      </c>
      <c r="G25" s="5">
        <f>F25/$F$65</f>
        <v>1.4576031551801663E-2</v>
      </c>
      <c r="I25" s="10"/>
      <c r="J25" s="8"/>
      <c r="K25" s="10"/>
    </row>
    <row r="26" spans="1:11" x14ac:dyDescent="0.25">
      <c r="A26" t="s">
        <v>4</v>
      </c>
      <c r="B26" t="s">
        <v>6</v>
      </c>
      <c r="C26" t="s">
        <v>5</v>
      </c>
      <c r="D26" s="3">
        <v>419456315</v>
      </c>
      <c r="E26" s="11">
        <v>182.1</v>
      </c>
      <c r="F26" s="3">
        <f>E26*D26</f>
        <v>76382994961.5</v>
      </c>
      <c r="G26" s="5">
        <f>F26/$F$65</f>
        <v>1.4526074204902125E-2</v>
      </c>
      <c r="I26" s="10"/>
      <c r="J26" s="8"/>
      <c r="K26" s="10"/>
    </row>
    <row r="27" spans="1:11" x14ac:dyDescent="0.25">
      <c r="A27" t="s">
        <v>171</v>
      </c>
      <c r="B27" t="s">
        <v>173</v>
      </c>
      <c r="C27" t="s">
        <v>172</v>
      </c>
      <c r="D27" s="3">
        <v>492119957</v>
      </c>
      <c r="E27" s="11">
        <v>150.30000000000001</v>
      </c>
      <c r="F27" s="3">
        <f>E27*D27</f>
        <v>73965629537.100006</v>
      </c>
      <c r="G27" s="5">
        <f>F27/$F$65</f>
        <v>1.4066353693119387E-2</v>
      </c>
      <c r="I27" s="10"/>
      <c r="J27" s="8"/>
      <c r="K27" s="10"/>
    </row>
    <row r="28" spans="1:11" x14ac:dyDescent="0.25">
      <c r="A28" t="s">
        <v>7</v>
      </c>
      <c r="B28" t="s">
        <v>9</v>
      </c>
      <c r="C28" t="s">
        <v>8</v>
      </c>
      <c r="D28" s="3">
        <v>72847120</v>
      </c>
      <c r="E28" s="11">
        <v>949.5</v>
      </c>
      <c r="F28" s="3">
        <f>E28*D28</f>
        <v>69168340440</v>
      </c>
      <c r="G28" s="5">
        <f>F28/$F$65</f>
        <v>1.3154033124359718E-2</v>
      </c>
      <c r="I28" s="10"/>
      <c r="J28" s="8"/>
      <c r="K28" s="10"/>
    </row>
    <row r="29" spans="1:11" x14ac:dyDescent="0.25">
      <c r="A29" t="s">
        <v>75</v>
      </c>
      <c r="B29" t="s">
        <v>77</v>
      </c>
      <c r="C29" t="s">
        <v>76</v>
      </c>
      <c r="D29" s="3">
        <v>201146795</v>
      </c>
      <c r="E29" s="11">
        <v>316.2</v>
      </c>
      <c r="F29" s="3">
        <f>E29*D29</f>
        <v>63602616579</v>
      </c>
      <c r="G29" s="5">
        <f>F29/$F$65</f>
        <v>1.2095576096723777E-2</v>
      </c>
      <c r="I29" s="10"/>
      <c r="J29" s="8"/>
      <c r="K29" s="10"/>
    </row>
    <row r="30" spans="1:11" x14ac:dyDescent="0.25">
      <c r="A30" t="s">
        <v>36</v>
      </c>
      <c r="B30" t="s">
        <v>38</v>
      </c>
      <c r="C30" t="s">
        <v>37</v>
      </c>
      <c r="D30" s="3">
        <v>273511169</v>
      </c>
      <c r="E30" s="11">
        <v>231.6</v>
      </c>
      <c r="F30" s="3">
        <f>E30*D30</f>
        <v>63345186740.400002</v>
      </c>
      <c r="G30" s="5">
        <f>F30/$F$65</f>
        <v>1.2046619585658135E-2</v>
      </c>
      <c r="I30" s="10"/>
      <c r="J30" s="8"/>
      <c r="K30" s="10"/>
    </row>
    <row r="31" spans="1:11" x14ac:dyDescent="0.25">
      <c r="A31" t="s">
        <v>92</v>
      </c>
      <c r="B31" t="s">
        <v>94</v>
      </c>
      <c r="C31" t="s">
        <v>93</v>
      </c>
      <c r="D31" s="3">
        <v>234309494</v>
      </c>
      <c r="E31" s="11">
        <v>262.8</v>
      </c>
      <c r="F31" s="3">
        <f>E31*D31</f>
        <v>61576535023.200005</v>
      </c>
      <c r="G31" s="5">
        <f>F31/$F$65</f>
        <v>1.1710267677754757E-2</v>
      </c>
      <c r="I31" s="10"/>
      <c r="J31" s="8"/>
      <c r="K31" s="10"/>
    </row>
    <row r="32" spans="1:11" x14ac:dyDescent="0.25">
      <c r="A32" t="s">
        <v>98</v>
      </c>
      <c r="B32" t="s">
        <v>100</v>
      </c>
      <c r="C32" t="s">
        <v>99</v>
      </c>
      <c r="D32" s="3">
        <v>340386445</v>
      </c>
      <c r="E32" s="11">
        <v>163.9</v>
      </c>
      <c r="F32" s="3">
        <f>E32*D32</f>
        <v>55789338335.5</v>
      </c>
      <c r="G32" s="5">
        <f>F32/$F$65</f>
        <v>1.0609692234669994E-2</v>
      </c>
      <c r="I32" s="10"/>
      <c r="J32" s="8"/>
      <c r="K32" s="10"/>
    </row>
    <row r="33" spans="1:11" x14ac:dyDescent="0.25">
      <c r="A33" t="s">
        <v>159</v>
      </c>
      <c r="B33" t="s">
        <v>161</v>
      </c>
      <c r="C33" t="s">
        <v>160</v>
      </c>
      <c r="D33" s="3">
        <v>181800000</v>
      </c>
      <c r="E33" s="11">
        <v>306.7</v>
      </c>
      <c r="F33" s="3">
        <f>E33*D33</f>
        <v>55758060000</v>
      </c>
      <c r="G33" s="5">
        <f>F33/$F$65</f>
        <v>1.0603743902548323E-2</v>
      </c>
      <c r="I33" s="10"/>
      <c r="J33" s="8"/>
      <c r="K33" s="10"/>
    </row>
    <row r="34" spans="1:11" x14ac:dyDescent="0.25">
      <c r="A34" t="s">
        <v>133</v>
      </c>
      <c r="B34" t="s">
        <v>135</v>
      </c>
      <c r="C34" t="s">
        <v>134</v>
      </c>
      <c r="D34" s="3">
        <v>347916297</v>
      </c>
      <c r="E34" s="11">
        <v>147</v>
      </c>
      <c r="F34" s="3">
        <f>E34*D34</f>
        <v>51143695659</v>
      </c>
      <c r="G34" s="5">
        <f>F34/$F$65</f>
        <v>9.7262109011308582E-3</v>
      </c>
      <c r="I34" s="10"/>
      <c r="J34" s="8"/>
      <c r="K34" s="10"/>
    </row>
    <row r="35" spans="1:11" x14ac:dyDescent="0.25">
      <c r="A35" t="s">
        <v>168</v>
      </c>
      <c r="B35" t="s">
        <v>170</v>
      </c>
      <c r="C35" t="s">
        <v>169</v>
      </c>
      <c r="D35" s="3">
        <v>242571783</v>
      </c>
      <c r="E35" s="11">
        <v>203.6</v>
      </c>
      <c r="F35" s="3">
        <f>E35*D35</f>
        <v>49387615018.799995</v>
      </c>
      <c r="G35" s="5">
        <f>F35/$F$65</f>
        <v>9.3922496876147499E-3</v>
      </c>
      <c r="I35" s="10"/>
      <c r="J35" s="8"/>
      <c r="K35" s="10"/>
    </row>
    <row r="36" spans="1:11" x14ac:dyDescent="0.25">
      <c r="A36" t="s">
        <v>101</v>
      </c>
      <c r="B36" t="s">
        <v>103</v>
      </c>
      <c r="C36" t="s">
        <v>102</v>
      </c>
      <c r="D36" s="3">
        <v>95720150</v>
      </c>
      <c r="E36" s="11">
        <v>505</v>
      </c>
      <c r="F36" s="3">
        <f>E36*D36</f>
        <v>48338675750</v>
      </c>
      <c r="G36" s="5">
        <f>F36/$F$65</f>
        <v>9.1927685116971972E-3</v>
      </c>
      <c r="I36" s="10"/>
      <c r="J36" s="8"/>
      <c r="K36" s="10"/>
    </row>
    <row r="37" spans="1:11" x14ac:dyDescent="0.25">
      <c r="A37" t="s">
        <v>119</v>
      </c>
      <c r="B37" t="s">
        <v>121</v>
      </c>
      <c r="C37" t="s">
        <v>120</v>
      </c>
      <c r="D37" s="3">
        <v>107243221</v>
      </c>
      <c r="E37" s="11">
        <v>439.8</v>
      </c>
      <c r="F37" s="3">
        <f>E37*D37</f>
        <v>47165568595.800003</v>
      </c>
      <c r="G37" s="5">
        <f>F37/$F$65</f>
        <v>8.9696738087361536E-3</v>
      </c>
      <c r="I37" s="10"/>
      <c r="J37" s="8"/>
      <c r="K37" s="10"/>
    </row>
    <row r="38" spans="1:11" x14ac:dyDescent="0.25">
      <c r="A38" t="s">
        <v>162</v>
      </c>
      <c r="B38" t="s">
        <v>164</v>
      </c>
      <c r="C38" t="s">
        <v>163</v>
      </c>
      <c r="D38" s="3">
        <v>482207489</v>
      </c>
      <c r="E38" s="11">
        <v>90.3</v>
      </c>
      <c r="F38" s="3">
        <f>E38*D38</f>
        <v>43543336256.699997</v>
      </c>
      <c r="G38" s="5">
        <f>F38/$F$65</f>
        <v>8.2808187072612276E-3</v>
      </c>
      <c r="I38" s="10"/>
      <c r="J38" s="8"/>
      <c r="K38" s="10"/>
    </row>
    <row r="39" spans="1:11" x14ac:dyDescent="0.25">
      <c r="A39" t="s">
        <v>191</v>
      </c>
      <c r="B39" t="s">
        <v>129</v>
      </c>
      <c r="C39" t="s">
        <v>128</v>
      </c>
      <c r="D39" s="3">
        <v>637748025</v>
      </c>
      <c r="E39" s="11">
        <v>64.75</v>
      </c>
      <c r="F39" s="3">
        <f>E39*D39</f>
        <v>41294184618.75</v>
      </c>
      <c r="G39" s="5">
        <f>F39/$F$65</f>
        <v>7.8530881160817842E-3</v>
      </c>
      <c r="I39" s="10"/>
      <c r="J39" s="8"/>
      <c r="K39" s="10"/>
    </row>
    <row r="40" spans="1:11" x14ac:dyDescent="0.25">
      <c r="A40" t="s">
        <v>72</v>
      </c>
      <c r="B40" t="s">
        <v>74</v>
      </c>
      <c r="C40" t="s">
        <v>73</v>
      </c>
      <c r="D40" s="3">
        <v>462950769</v>
      </c>
      <c r="E40" s="11">
        <v>86.35</v>
      </c>
      <c r="F40" s="3">
        <f>E40*D40</f>
        <v>39975798903.149994</v>
      </c>
      <c r="G40" s="5">
        <f>F40/$F$65</f>
        <v>7.6023651803662955E-3</v>
      </c>
      <c r="I40" s="10"/>
      <c r="J40" s="8"/>
      <c r="K40" s="10"/>
    </row>
    <row r="41" spans="1:11" x14ac:dyDescent="0.25">
      <c r="A41" t="s">
        <v>57</v>
      </c>
      <c r="B41" t="s">
        <v>59</v>
      </c>
      <c r="C41" t="s">
        <v>58</v>
      </c>
      <c r="D41" s="3">
        <v>222383327</v>
      </c>
      <c r="E41" s="11">
        <v>172.9</v>
      </c>
      <c r="F41" s="3">
        <f>E41*D41</f>
        <v>38450077238.300003</v>
      </c>
      <c r="G41" s="5">
        <f>F41/$F$65</f>
        <v>7.3122122984217129E-3</v>
      </c>
      <c r="I41" s="10"/>
      <c r="J41" s="8"/>
      <c r="K41" s="10"/>
    </row>
    <row r="42" spans="1:11" x14ac:dyDescent="0.25">
      <c r="A42" t="s">
        <v>145</v>
      </c>
      <c r="B42" t="s">
        <v>147</v>
      </c>
      <c r="C42" t="s">
        <v>146</v>
      </c>
      <c r="D42" s="3">
        <v>272010948</v>
      </c>
      <c r="E42" s="11">
        <v>140.6</v>
      </c>
      <c r="F42" s="3">
        <f>E42*D42</f>
        <v>38244739288.799995</v>
      </c>
      <c r="G42" s="5">
        <f>F42/$F$65</f>
        <v>7.2731623201769081E-3</v>
      </c>
      <c r="I42" s="10"/>
      <c r="J42" s="8"/>
      <c r="K42" s="10"/>
    </row>
    <row r="43" spans="1:11" x14ac:dyDescent="0.25">
      <c r="A43" t="s">
        <v>27</v>
      </c>
      <c r="B43" t="s">
        <v>29</v>
      </c>
      <c r="C43" t="s">
        <v>28</v>
      </c>
      <c r="D43" s="3">
        <v>168770568</v>
      </c>
      <c r="E43" s="11">
        <v>213.3</v>
      </c>
      <c r="F43" s="3">
        <f>E43*D43</f>
        <v>35998762154.400002</v>
      </c>
      <c r="G43" s="5">
        <f>F43/$F$65</f>
        <v>6.846035437639085E-3</v>
      </c>
      <c r="I43" s="10"/>
      <c r="K43" s="10"/>
    </row>
    <row r="44" spans="1:11" x14ac:dyDescent="0.25">
      <c r="A44" t="s">
        <v>81</v>
      </c>
      <c r="B44" t="s">
        <v>83</v>
      </c>
      <c r="C44" t="s">
        <v>82</v>
      </c>
      <c r="D44" s="3">
        <v>167025472</v>
      </c>
      <c r="E44" s="11">
        <v>212</v>
      </c>
      <c r="F44" s="3">
        <f>E44*D44</f>
        <v>35409400064</v>
      </c>
      <c r="G44" s="5">
        <f>F44/$F$65</f>
        <v>6.7339539794163249E-3</v>
      </c>
      <c r="I44" s="10"/>
      <c r="K44" s="10"/>
    </row>
    <row r="45" spans="1:11" x14ac:dyDescent="0.25">
      <c r="A45" t="s">
        <v>39</v>
      </c>
      <c r="B45" t="s">
        <v>41</v>
      </c>
      <c r="C45" t="s">
        <v>40</v>
      </c>
      <c r="D45" s="3">
        <v>273201166</v>
      </c>
      <c r="E45" s="11">
        <v>127.3</v>
      </c>
      <c r="F45" s="3">
        <f>E45*D45</f>
        <v>34778508431.799995</v>
      </c>
      <c r="G45" s="5">
        <f>F45/$F$65</f>
        <v>6.6139746742161524E-3</v>
      </c>
      <c r="I45" s="10"/>
      <c r="J45" s="8"/>
      <c r="K45" s="10"/>
    </row>
    <row r="46" spans="1:11" x14ac:dyDescent="0.25">
      <c r="A46" t="s">
        <v>69</v>
      </c>
      <c r="B46" t="s">
        <v>71</v>
      </c>
      <c r="C46" t="s">
        <v>70</v>
      </c>
      <c r="D46" s="3">
        <v>329435660</v>
      </c>
      <c r="E46" s="11">
        <v>96.8</v>
      </c>
      <c r="F46" s="3">
        <f>E46*D46</f>
        <v>31889371888</v>
      </c>
      <c r="G46" s="5">
        <f>F46/$F$65</f>
        <v>6.0645354718847095E-3</v>
      </c>
      <c r="I46" s="10"/>
      <c r="J46" s="8"/>
      <c r="K46" s="10"/>
    </row>
    <row r="47" spans="1:11" x14ac:dyDescent="0.25">
      <c r="A47" t="s">
        <v>21</v>
      </c>
      <c r="B47" t="s">
        <v>23</v>
      </c>
      <c r="C47" t="s">
        <v>22</v>
      </c>
      <c r="D47" s="3">
        <v>209870712</v>
      </c>
      <c r="E47" s="11">
        <v>146.4</v>
      </c>
      <c r="F47" s="3">
        <f>E47*D47</f>
        <v>30725072236.800003</v>
      </c>
      <c r="G47" s="5">
        <f>F47/$F$65</f>
        <v>5.8431157286735732E-3</v>
      </c>
      <c r="I47" s="10"/>
      <c r="J47" s="8"/>
      <c r="K47" s="10"/>
    </row>
    <row r="48" spans="1:11" x14ac:dyDescent="0.25">
      <c r="A48" t="s">
        <v>42</v>
      </c>
      <c r="B48" t="s">
        <v>44</v>
      </c>
      <c r="C48" t="s">
        <v>43</v>
      </c>
      <c r="D48" s="3">
        <v>368587640</v>
      </c>
      <c r="E48" s="11">
        <v>81.55</v>
      </c>
      <c r="F48" s="3">
        <f>E48*D48</f>
        <v>30058322042</v>
      </c>
      <c r="G48" s="5">
        <f>F48/$F$65</f>
        <v>5.716317050372473E-3</v>
      </c>
      <c r="I48" s="10"/>
      <c r="J48" s="8"/>
      <c r="K48" s="10"/>
    </row>
    <row r="49" spans="1:11" x14ac:dyDescent="0.25">
      <c r="A49" t="s">
        <v>33</v>
      </c>
      <c r="B49" t="s">
        <v>35</v>
      </c>
      <c r="C49" t="s">
        <v>34</v>
      </c>
      <c r="D49" s="3">
        <v>208219834</v>
      </c>
      <c r="E49" s="11">
        <v>134.6</v>
      </c>
      <c r="F49" s="3">
        <f>E49*D49</f>
        <v>28026389656.399998</v>
      </c>
      <c r="G49" s="5">
        <f>F49/$F$65</f>
        <v>5.32989595458477E-3</v>
      </c>
      <c r="I49" s="10"/>
      <c r="J49" s="8"/>
      <c r="K49" s="10"/>
    </row>
    <row r="50" spans="1:11" x14ac:dyDescent="0.25">
      <c r="A50" t="s">
        <v>51</v>
      </c>
      <c r="B50" t="s">
        <v>53</v>
      </c>
      <c r="C50" t="s">
        <v>52</v>
      </c>
      <c r="D50" s="3">
        <v>165391572</v>
      </c>
      <c r="E50" s="11">
        <v>166.8</v>
      </c>
      <c r="F50" s="3">
        <f>E50*D50</f>
        <v>27587314209.600002</v>
      </c>
      <c r="G50" s="5">
        <f>F50/$F$65</f>
        <v>5.2463951370928389E-3</v>
      </c>
      <c r="I50" s="10"/>
      <c r="J50" s="8"/>
      <c r="K50" s="10"/>
    </row>
    <row r="51" spans="1:11" x14ac:dyDescent="0.25">
      <c r="A51" t="s">
        <v>66</v>
      </c>
      <c r="B51" t="s">
        <v>68</v>
      </c>
      <c r="C51" t="s">
        <v>67</v>
      </c>
      <c r="D51" s="3">
        <v>62132928</v>
      </c>
      <c r="E51" s="11">
        <v>384.6</v>
      </c>
      <c r="F51" s="3">
        <f>E51*D51</f>
        <v>23896324108.800003</v>
      </c>
      <c r="G51" s="5">
        <f>F51/$F$65</f>
        <v>4.54446408397291E-3</v>
      </c>
      <c r="I51" s="10"/>
      <c r="J51" s="8"/>
      <c r="K51" s="10"/>
    </row>
    <row r="52" spans="1:11" x14ac:dyDescent="0.25">
      <c r="A52" t="s">
        <v>107</v>
      </c>
      <c r="B52" t="s">
        <v>109</v>
      </c>
      <c r="C52" t="s">
        <v>108</v>
      </c>
      <c r="D52" s="3">
        <v>94851051</v>
      </c>
      <c r="E52" s="11">
        <v>246.2</v>
      </c>
      <c r="F52" s="3">
        <f>E52*D52</f>
        <v>23352328756.200001</v>
      </c>
      <c r="G52" s="5">
        <f>F52/$F$65</f>
        <v>4.4410102083691514E-3</v>
      </c>
      <c r="I52" s="10"/>
      <c r="J52" s="8"/>
      <c r="K52" s="10"/>
    </row>
    <row r="53" spans="1:11" x14ac:dyDescent="0.25">
      <c r="A53" t="s">
        <v>184</v>
      </c>
      <c r="B53" t="s">
        <v>186</v>
      </c>
      <c r="C53" t="s">
        <v>185</v>
      </c>
      <c r="D53" s="3">
        <v>230126200</v>
      </c>
      <c r="E53" s="11">
        <v>98.9</v>
      </c>
      <c r="F53" s="3">
        <f>E53*D53</f>
        <v>22759481180</v>
      </c>
      <c r="G53" s="5">
        <f>F53/$F$65</f>
        <v>4.3282659007072401E-3</v>
      </c>
      <c r="H53" t="s">
        <v>187</v>
      </c>
      <c r="I53" s="10"/>
      <c r="J53" s="8"/>
      <c r="K53" s="10"/>
    </row>
    <row r="54" spans="1:11" x14ac:dyDescent="0.25">
      <c r="A54" t="s">
        <v>89</v>
      </c>
      <c r="B54" t="s">
        <v>91</v>
      </c>
      <c r="C54" t="s">
        <v>90</v>
      </c>
      <c r="D54" s="3">
        <v>73099022</v>
      </c>
      <c r="E54" s="11">
        <v>308.3</v>
      </c>
      <c r="F54" s="3">
        <f>E54*D54</f>
        <v>22536428482.600002</v>
      </c>
      <c r="G54" s="5">
        <f>F54/$F$65</f>
        <v>4.2858470346275705E-3</v>
      </c>
      <c r="I54" s="10"/>
      <c r="K54" s="10"/>
    </row>
    <row r="55" spans="1:11" x14ac:dyDescent="0.25">
      <c r="A55" t="s">
        <v>151</v>
      </c>
      <c r="B55" t="s">
        <v>150</v>
      </c>
      <c r="C55" t="s">
        <v>152</v>
      </c>
      <c r="D55" s="3">
        <v>725652056</v>
      </c>
      <c r="E55" s="11">
        <v>30.79</v>
      </c>
      <c r="F55" s="3">
        <f>E55*D55</f>
        <v>22342826804.239998</v>
      </c>
      <c r="G55" s="5">
        <f>F55/$F$65</f>
        <v>4.2490289922417161E-3</v>
      </c>
      <c r="I55" s="10"/>
      <c r="J55" s="8"/>
      <c r="K55" s="10"/>
    </row>
    <row r="56" spans="1:11" x14ac:dyDescent="0.25">
      <c r="A56" t="s">
        <v>78</v>
      </c>
      <c r="B56" t="s">
        <v>80</v>
      </c>
      <c r="C56" t="s">
        <v>79</v>
      </c>
      <c r="D56" s="3">
        <v>72347726</v>
      </c>
      <c r="E56" s="11">
        <v>304.89999999999998</v>
      </c>
      <c r="F56" s="3">
        <f>E56*D56</f>
        <v>22058821657.399998</v>
      </c>
      <c r="G56" s="5">
        <f>F56/$F$65</f>
        <v>4.1950185434546346E-3</v>
      </c>
      <c r="I56" s="10"/>
      <c r="J56" s="8"/>
      <c r="K56" s="10"/>
    </row>
    <row r="57" spans="1:11" x14ac:dyDescent="0.25">
      <c r="A57" t="s">
        <v>104</v>
      </c>
      <c r="B57" t="s">
        <v>106</v>
      </c>
      <c r="C57" t="s">
        <v>105</v>
      </c>
      <c r="D57" s="3">
        <v>62639731</v>
      </c>
      <c r="E57" s="11">
        <v>304.8</v>
      </c>
      <c r="F57" s="3">
        <f>E57*D57</f>
        <v>19092590008.799999</v>
      </c>
      <c r="G57" s="5">
        <f>F57/$F$65</f>
        <v>3.6309178420064836E-3</v>
      </c>
      <c r="I57" s="10"/>
      <c r="J57" s="8"/>
      <c r="K57" s="10"/>
    </row>
    <row r="58" spans="1:11" x14ac:dyDescent="0.25">
      <c r="A58" t="s">
        <v>148</v>
      </c>
      <c r="B58" t="s">
        <v>150</v>
      </c>
      <c r="C58" t="s">
        <v>149</v>
      </c>
      <c r="D58" s="3">
        <v>304183270</v>
      </c>
      <c r="E58" s="11">
        <v>37.9</v>
      </c>
      <c r="F58" s="3">
        <f>E58*D58</f>
        <v>11528545933</v>
      </c>
      <c r="G58" s="5">
        <f>F58/$F$65</f>
        <v>2.1924318859425349E-3</v>
      </c>
      <c r="I58" s="10"/>
      <c r="J58" s="8"/>
      <c r="K58" s="10"/>
    </row>
    <row r="59" spans="1:11" x14ac:dyDescent="0.25">
      <c r="A59" t="s">
        <v>153</v>
      </c>
      <c r="B59" t="s">
        <v>155</v>
      </c>
      <c r="C59" t="s">
        <v>154</v>
      </c>
      <c r="D59" s="3">
        <v>98812801</v>
      </c>
      <c r="E59" s="11">
        <v>114.6</v>
      </c>
      <c r="F59" s="3">
        <f>E59*D59</f>
        <v>11323946994.6</v>
      </c>
      <c r="G59" s="5">
        <f>F59/$F$65</f>
        <v>2.1535224485351567E-3</v>
      </c>
      <c r="I59" s="10"/>
      <c r="J59" s="8"/>
      <c r="K59" s="10"/>
    </row>
    <row r="60" spans="1:11" x14ac:dyDescent="0.25">
      <c r="A60" t="s">
        <v>54</v>
      </c>
      <c r="B60" t="s">
        <v>56</v>
      </c>
      <c r="C60" t="s">
        <v>55</v>
      </c>
      <c r="D60" s="3">
        <v>307967675</v>
      </c>
      <c r="E60" s="11">
        <v>33.15</v>
      </c>
      <c r="F60" s="3">
        <f>E60*D60</f>
        <v>10209128426.25</v>
      </c>
      <c r="G60" s="5">
        <f>F60/$F$65</f>
        <v>1.9415127301807345E-3</v>
      </c>
      <c r="I60" s="10"/>
      <c r="J60" s="8"/>
      <c r="K60" s="10"/>
    </row>
    <row r="61" spans="1:11" x14ac:dyDescent="0.25">
      <c r="A61" t="s">
        <v>116</v>
      </c>
      <c r="B61" t="s">
        <v>118</v>
      </c>
      <c r="C61" t="s">
        <v>117</v>
      </c>
      <c r="D61" s="3">
        <v>239503836</v>
      </c>
      <c r="E61" s="11">
        <v>41.78</v>
      </c>
      <c r="F61" s="3">
        <f>E61*D61</f>
        <v>10006470268.08</v>
      </c>
      <c r="G61" s="5">
        <f>F61/$F$65</f>
        <v>1.9029723790817757E-3</v>
      </c>
      <c r="I61" s="10"/>
      <c r="J61" s="8"/>
      <c r="K61" s="10"/>
    </row>
    <row r="62" spans="1:11" x14ac:dyDescent="0.25">
      <c r="A62" t="s">
        <v>30</v>
      </c>
      <c r="B62" t="s">
        <v>32</v>
      </c>
      <c r="C62" t="s">
        <v>31</v>
      </c>
      <c r="D62" s="3">
        <v>128233238</v>
      </c>
      <c r="E62" s="11">
        <v>76.2</v>
      </c>
      <c r="F62" s="3">
        <f>E62*D62</f>
        <v>9771372735.6000004</v>
      </c>
      <c r="G62" s="5">
        <f>F62/$F$65</f>
        <v>1.8582628962457704E-3</v>
      </c>
      <c r="I62" s="10"/>
      <c r="J62" s="8"/>
      <c r="K62" s="10"/>
    </row>
    <row r="63" spans="1:11" x14ac:dyDescent="0.25">
      <c r="A63" t="s">
        <v>10</v>
      </c>
      <c r="B63" t="s">
        <v>12</v>
      </c>
      <c r="C63" t="s">
        <v>11</v>
      </c>
      <c r="D63" s="3">
        <v>347569853</v>
      </c>
      <c r="E63" s="11">
        <v>12.55</v>
      </c>
      <c r="F63" s="3">
        <f>E63*D63</f>
        <v>4362001655.1500006</v>
      </c>
      <c r="G63" s="5">
        <f>F63/$F$65</f>
        <v>8.2954013202221372E-4</v>
      </c>
      <c r="I63" s="10"/>
      <c r="J63" s="8"/>
      <c r="K63" s="10"/>
    </row>
    <row r="64" spans="1:11" x14ac:dyDescent="0.25">
      <c r="A64" t="s">
        <v>95</v>
      </c>
      <c r="B64" t="s">
        <v>97</v>
      </c>
      <c r="C64" t="s">
        <v>96</v>
      </c>
      <c r="D64" s="3">
        <v>56802369</v>
      </c>
      <c r="E64" s="11">
        <v>48.07</v>
      </c>
      <c r="F64" s="3">
        <f>E64*D64</f>
        <v>2730489877.8299999</v>
      </c>
      <c r="G64" s="5">
        <f>F64/$F$65</f>
        <v>5.1926870111710809E-4</v>
      </c>
      <c r="I64" s="10"/>
      <c r="J64" s="8"/>
      <c r="K64" s="10"/>
    </row>
    <row r="65" spans="1:11" x14ac:dyDescent="0.25">
      <c r="F65" s="3">
        <f>SUM(F5:F64)</f>
        <v>5258337103614.8896</v>
      </c>
      <c r="J65" s="8"/>
      <c r="K65" s="7"/>
    </row>
    <row r="66" spans="1:11" x14ac:dyDescent="0.25">
      <c r="J66" s="8"/>
      <c r="K66" s="7"/>
    </row>
    <row r="67" spans="1:11" x14ac:dyDescent="0.25">
      <c r="J67" s="8"/>
      <c r="K67" s="7"/>
    </row>
    <row r="68" spans="1:11" x14ac:dyDescent="0.25">
      <c r="A68" t="s">
        <v>195</v>
      </c>
      <c r="J68" s="8"/>
      <c r="K68" s="7"/>
    </row>
    <row r="69" spans="1:11" x14ac:dyDescent="0.25">
      <c r="A69" t="s">
        <v>193</v>
      </c>
      <c r="J69" s="8"/>
      <c r="K69" s="7"/>
    </row>
    <row r="70" spans="1:11" x14ac:dyDescent="0.25">
      <c r="A70" t="s">
        <v>192</v>
      </c>
      <c r="J70" s="8"/>
      <c r="K70" s="7"/>
    </row>
    <row r="71" spans="1:11" x14ac:dyDescent="0.25">
      <c r="J71" s="8"/>
      <c r="K71" s="7"/>
    </row>
    <row r="72" spans="1:11" x14ac:dyDescent="0.25">
      <c r="A72" t="s">
        <v>189</v>
      </c>
      <c r="J72" s="8"/>
      <c r="K72" s="7"/>
    </row>
    <row r="73" spans="1:11" x14ac:dyDescent="0.25">
      <c r="A73" t="s">
        <v>113</v>
      </c>
      <c r="B73" t="s">
        <v>115</v>
      </c>
      <c r="C73" t="s">
        <v>114</v>
      </c>
      <c r="J73" s="8"/>
      <c r="K73" s="7"/>
    </row>
    <row r="74" spans="1:11" x14ac:dyDescent="0.25">
      <c r="A74" t="s">
        <v>125</v>
      </c>
      <c r="B74" t="s">
        <v>127</v>
      </c>
      <c r="C74" t="s">
        <v>126</v>
      </c>
    </row>
  </sheetData>
  <sortState ref="A5:H64">
    <sortCondition descending="1" ref="G5:G6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/>
  </sheetViews>
  <sheetFormatPr defaultRowHeight="15" x14ac:dyDescent="0.25"/>
  <cols>
    <col min="1" max="1" width="19" customWidth="1"/>
    <col min="2" max="2" width="30.28515625" bestFit="1" customWidth="1"/>
    <col min="3" max="3" width="15.7109375" bestFit="1" customWidth="1"/>
    <col min="4" max="4" width="18.42578125" bestFit="1" customWidth="1"/>
    <col min="6" max="6" width="15.85546875" bestFit="1" customWidth="1"/>
    <col min="8" max="8" width="18.85546875" bestFit="1" customWidth="1"/>
    <col min="9" max="9" width="12" bestFit="1" customWidth="1"/>
  </cols>
  <sheetData>
    <row r="1" spans="1:7" ht="20.25" x14ac:dyDescent="0.3">
      <c r="A1" s="4" t="s">
        <v>196</v>
      </c>
    </row>
    <row r="4" spans="1:7" x14ac:dyDescent="0.25">
      <c r="A4" s="1" t="s">
        <v>0</v>
      </c>
      <c r="B4" s="1" t="s">
        <v>176</v>
      </c>
      <c r="C4" s="1" t="s">
        <v>177</v>
      </c>
      <c r="D4" s="1" t="s">
        <v>178</v>
      </c>
      <c r="E4" s="1" t="s">
        <v>179</v>
      </c>
      <c r="F4" s="1" t="s">
        <v>180</v>
      </c>
      <c r="G4" s="1" t="s">
        <v>181</v>
      </c>
    </row>
    <row r="5" spans="1:7" x14ac:dyDescent="0.25">
      <c r="A5" t="s">
        <v>110</v>
      </c>
      <c r="B5" t="s">
        <v>112</v>
      </c>
      <c r="C5" t="s">
        <v>111</v>
      </c>
      <c r="D5" s="3">
        <v>4049951919</v>
      </c>
      <c r="E5" s="11">
        <v>108.1</v>
      </c>
      <c r="F5" s="3">
        <f>E5*D5</f>
        <v>437799802443.89996</v>
      </c>
      <c r="G5" s="5">
        <f>F5/$F$65</f>
        <v>8.3258222859643335E-2</v>
      </c>
    </row>
    <row r="6" spans="1:7" x14ac:dyDescent="0.25">
      <c r="A6" t="s">
        <v>63</v>
      </c>
      <c r="B6" t="s">
        <v>65</v>
      </c>
      <c r="C6" t="s">
        <v>64</v>
      </c>
      <c r="D6" s="3">
        <v>1460672000</v>
      </c>
      <c r="E6" s="11">
        <v>203.5</v>
      </c>
      <c r="F6" s="3">
        <f>E6*D6</f>
        <v>297246752000</v>
      </c>
      <c r="G6" s="5">
        <f>F6/$F$65</f>
        <v>5.6528660324127018E-2</v>
      </c>
    </row>
    <row r="7" spans="1:7" x14ac:dyDescent="0.25">
      <c r="A7" t="s">
        <v>16</v>
      </c>
      <c r="B7" t="s">
        <v>18</v>
      </c>
      <c r="C7" t="s">
        <v>17</v>
      </c>
      <c r="D7" s="3">
        <v>839394096</v>
      </c>
      <c r="E7" s="11">
        <v>338.8</v>
      </c>
      <c r="F7" s="3">
        <f>E7*D7</f>
        <v>284386719724.79999</v>
      </c>
      <c r="G7" s="5">
        <f>F7/$F$65</f>
        <v>5.4083014101415416E-2</v>
      </c>
    </row>
    <row r="8" spans="1:7" x14ac:dyDescent="0.25">
      <c r="A8" t="s">
        <v>174</v>
      </c>
      <c r="B8" t="s">
        <v>173</v>
      </c>
      <c r="C8" t="s">
        <v>175</v>
      </c>
      <c r="D8" s="3">
        <v>1636300263</v>
      </c>
      <c r="E8" s="11">
        <v>150.4</v>
      </c>
      <c r="F8" s="3">
        <f>E8*D8</f>
        <v>246099559555.20001</v>
      </c>
      <c r="G8" s="5">
        <f>F8/$F$65</f>
        <v>4.6801784424588662E-2</v>
      </c>
    </row>
    <row r="9" spans="1:7" x14ac:dyDescent="0.25">
      <c r="A9" t="s">
        <v>156</v>
      </c>
      <c r="B9" t="s">
        <v>158</v>
      </c>
      <c r="C9" t="s">
        <v>157</v>
      </c>
      <c r="D9" s="3">
        <v>1132005722</v>
      </c>
      <c r="E9" s="11">
        <v>204.9</v>
      </c>
      <c r="F9" s="3">
        <f>E9*D9</f>
        <v>231947972437.80002</v>
      </c>
      <c r="G9" s="5">
        <f>F9/$F$65</f>
        <v>4.411051780578034E-2</v>
      </c>
    </row>
    <row r="10" spans="1:7" x14ac:dyDescent="0.25">
      <c r="A10" t="s">
        <v>136</v>
      </c>
      <c r="B10" t="s">
        <v>138</v>
      </c>
      <c r="C10" t="s">
        <v>137</v>
      </c>
      <c r="D10" s="3">
        <v>1908922222</v>
      </c>
      <c r="E10" s="11">
        <v>120.7</v>
      </c>
      <c r="F10" s="3">
        <f>E10*D10</f>
        <v>230406912195.39999</v>
      </c>
      <c r="G10" s="5">
        <f>F10/$F$65</f>
        <v>4.3817447922272754E-2</v>
      </c>
    </row>
    <row r="11" spans="1:7" x14ac:dyDescent="0.25">
      <c r="A11" t="s">
        <v>130</v>
      </c>
      <c r="B11" t="s">
        <v>132</v>
      </c>
      <c r="C11" t="s">
        <v>131</v>
      </c>
      <c r="D11" s="3">
        <v>2170019294</v>
      </c>
      <c r="E11" s="11">
        <v>103.4</v>
      </c>
      <c r="F11" s="3">
        <f>E11*D11</f>
        <v>224379994999.60001</v>
      </c>
      <c r="G11" s="5">
        <f>F11/$F$65</f>
        <v>4.2671283825707562E-2</v>
      </c>
    </row>
    <row r="12" spans="1:7" x14ac:dyDescent="0.25">
      <c r="A12" t="s">
        <v>13</v>
      </c>
      <c r="B12" t="s">
        <v>15</v>
      </c>
      <c r="C12" t="s">
        <v>14</v>
      </c>
      <c r="D12" s="3">
        <v>1055050365</v>
      </c>
      <c r="E12" s="11">
        <v>192.3</v>
      </c>
      <c r="F12" s="3">
        <f>E12*D12</f>
        <v>202886185189.5</v>
      </c>
      <c r="G12" s="5">
        <f>F12/$F$65</f>
        <v>3.8583715952715189E-2</v>
      </c>
    </row>
    <row r="13" spans="1:7" x14ac:dyDescent="0.25">
      <c r="A13" t="s">
        <v>48</v>
      </c>
      <c r="B13" t="s">
        <v>50</v>
      </c>
      <c r="C13" t="s">
        <v>49</v>
      </c>
      <c r="D13" s="3">
        <v>3072395752</v>
      </c>
      <c r="E13" s="11">
        <v>63.85</v>
      </c>
      <c r="F13" s="3">
        <f>E13*D13</f>
        <v>196172468765.20001</v>
      </c>
      <c r="G13" s="5">
        <f>F13/$F$65</f>
        <v>3.730694036910253E-2</v>
      </c>
    </row>
    <row r="14" spans="1:7" x14ac:dyDescent="0.25">
      <c r="A14" t="s">
        <v>87</v>
      </c>
      <c r="B14" t="s">
        <v>86</v>
      </c>
      <c r="C14" t="s">
        <v>88</v>
      </c>
      <c r="D14" s="3">
        <v>455484186</v>
      </c>
      <c r="E14" s="11">
        <v>420</v>
      </c>
      <c r="F14" s="3">
        <f>E14*D14</f>
        <v>191303358120</v>
      </c>
      <c r="G14" s="5">
        <f>F14/$F$65</f>
        <v>3.6380961195600574E-2</v>
      </c>
    </row>
    <row r="15" spans="1:7" x14ac:dyDescent="0.25">
      <c r="A15" t="s">
        <v>122</v>
      </c>
      <c r="B15" t="s">
        <v>124</v>
      </c>
      <c r="C15" t="s">
        <v>123</v>
      </c>
      <c r="D15" s="3">
        <v>1254385923</v>
      </c>
      <c r="E15" s="11">
        <v>138.19999999999999</v>
      </c>
      <c r="F15" s="3">
        <f>E15*D15</f>
        <v>173356134558.59998</v>
      </c>
      <c r="G15" s="5">
        <f>F15/$F$65</f>
        <v>3.2967862490106387E-2</v>
      </c>
    </row>
    <row r="16" spans="1:7" x14ac:dyDescent="0.25">
      <c r="A16" t="s">
        <v>165</v>
      </c>
      <c r="B16" t="s">
        <v>167</v>
      </c>
      <c r="C16" t="s">
        <v>166</v>
      </c>
      <c r="D16" s="3">
        <v>4330084781</v>
      </c>
      <c r="E16" s="11">
        <v>39.04</v>
      </c>
      <c r="F16" s="3">
        <f>E16*D16</f>
        <v>169046509850.23999</v>
      </c>
      <c r="G16" s="5">
        <f>F16/$F$65</f>
        <v>3.2148283101520347E-2</v>
      </c>
    </row>
    <row r="17" spans="1:8" x14ac:dyDescent="0.25">
      <c r="A17" t="s">
        <v>190</v>
      </c>
      <c r="B17" t="s">
        <v>182</v>
      </c>
      <c r="C17" t="s">
        <v>183</v>
      </c>
      <c r="D17" s="3">
        <v>637748550</v>
      </c>
      <c r="E17" s="11">
        <v>241.6</v>
      </c>
      <c r="F17" s="3">
        <f>E17*D17</f>
        <v>154080049680</v>
      </c>
      <c r="G17" s="5">
        <f>F17/$F$65</f>
        <v>2.9302048659846536E-2</v>
      </c>
      <c r="H17" t="s">
        <v>188</v>
      </c>
    </row>
    <row r="18" spans="1:8" x14ac:dyDescent="0.25">
      <c r="A18" t="s">
        <v>60</v>
      </c>
      <c r="B18" t="s">
        <v>62</v>
      </c>
      <c r="C18" t="s">
        <v>61</v>
      </c>
      <c r="D18" s="3">
        <v>344693142</v>
      </c>
      <c r="E18" s="11">
        <v>417.4</v>
      </c>
      <c r="F18" s="3">
        <f>E18*D18</f>
        <v>143874917470.79999</v>
      </c>
      <c r="G18" s="5">
        <f>F18/$F$65</f>
        <v>2.7361295907006783E-2</v>
      </c>
    </row>
    <row r="19" spans="1:8" x14ac:dyDescent="0.25">
      <c r="A19" t="s">
        <v>84</v>
      </c>
      <c r="B19" t="s">
        <v>86</v>
      </c>
      <c r="C19" t="s">
        <v>85</v>
      </c>
      <c r="D19" s="3">
        <v>311690844</v>
      </c>
      <c r="E19" s="11">
        <v>411.8</v>
      </c>
      <c r="F19" s="3">
        <f>E19*D19</f>
        <v>128354289559.2</v>
      </c>
      <c r="G19" s="5">
        <f>F19/$F$65</f>
        <v>2.4409673063935312E-2</v>
      </c>
    </row>
    <row r="20" spans="1:8" x14ac:dyDescent="0.25">
      <c r="A20" t="s">
        <v>19</v>
      </c>
      <c r="B20" t="s">
        <v>18</v>
      </c>
      <c r="C20" t="s">
        <v>20</v>
      </c>
      <c r="D20" s="3">
        <v>390219008</v>
      </c>
      <c r="E20" s="11">
        <v>306.5</v>
      </c>
      <c r="F20" s="3">
        <f>E20*D20</f>
        <v>119602125952</v>
      </c>
      <c r="G20" s="5">
        <f>F20/$F$65</f>
        <v>2.27452374382347E-2</v>
      </c>
    </row>
    <row r="21" spans="1:8" x14ac:dyDescent="0.25">
      <c r="A21" t="s">
        <v>1</v>
      </c>
      <c r="B21" t="s">
        <v>3</v>
      </c>
      <c r="C21" t="s">
        <v>2</v>
      </c>
      <c r="D21" s="3">
        <v>500640570</v>
      </c>
      <c r="E21" s="11">
        <v>220.7</v>
      </c>
      <c r="F21" s="3">
        <f>E21*D21</f>
        <v>110491373799</v>
      </c>
      <c r="G21" s="5">
        <f>F21/$F$65</f>
        <v>2.1012607526254209E-2</v>
      </c>
    </row>
    <row r="22" spans="1:8" x14ac:dyDescent="0.25">
      <c r="A22" t="s">
        <v>45</v>
      </c>
      <c r="B22" t="s">
        <v>47</v>
      </c>
      <c r="C22" t="s">
        <v>46</v>
      </c>
      <c r="D22" s="3">
        <v>300727769</v>
      </c>
      <c r="E22" s="11">
        <v>293.2</v>
      </c>
      <c r="F22" s="3">
        <f>E22*D22</f>
        <v>88173381870.800003</v>
      </c>
      <c r="G22" s="5">
        <f>F22/$F$65</f>
        <v>1.6768301486449859E-2</v>
      </c>
    </row>
    <row r="23" spans="1:8" x14ac:dyDescent="0.25">
      <c r="A23" t="s">
        <v>139</v>
      </c>
      <c r="B23" t="s">
        <v>141</v>
      </c>
      <c r="C23" t="s">
        <v>140</v>
      </c>
      <c r="D23" s="3">
        <v>400139150</v>
      </c>
      <c r="E23" s="11">
        <v>208.1</v>
      </c>
      <c r="F23" s="3">
        <f>E23*D23</f>
        <v>83268957115</v>
      </c>
      <c r="G23" s="5">
        <f>F23/$F$65</f>
        <v>1.5835606480565124E-2</v>
      </c>
    </row>
    <row r="24" spans="1:8" x14ac:dyDescent="0.25">
      <c r="A24" t="s">
        <v>24</v>
      </c>
      <c r="B24" t="s">
        <v>26</v>
      </c>
      <c r="C24" t="s">
        <v>25</v>
      </c>
      <c r="D24" s="3">
        <v>131240162</v>
      </c>
      <c r="E24" s="11">
        <v>619</v>
      </c>
      <c r="F24" s="3">
        <f>E24*D24</f>
        <v>81237660278</v>
      </c>
      <c r="G24" s="5">
        <f>F24/$F$65</f>
        <v>1.5449306249717703E-2</v>
      </c>
    </row>
    <row r="25" spans="1:8" x14ac:dyDescent="0.25">
      <c r="A25" t="s">
        <v>142</v>
      </c>
      <c r="B25" t="s">
        <v>144</v>
      </c>
      <c r="C25" t="s">
        <v>143</v>
      </c>
      <c r="D25" s="3">
        <v>419057887</v>
      </c>
      <c r="E25" s="11">
        <v>182.9</v>
      </c>
      <c r="F25" s="3">
        <f>E25*D25</f>
        <v>76645687532.300003</v>
      </c>
      <c r="G25" s="5">
        <f>F25/$F$65</f>
        <v>1.4576031551801663E-2</v>
      </c>
    </row>
    <row r="26" spans="1:8" x14ac:dyDescent="0.25">
      <c r="A26" t="s">
        <v>4</v>
      </c>
      <c r="B26" t="s">
        <v>6</v>
      </c>
      <c r="C26" t="s">
        <v>5</v>
      </c>
      <c r="D26" s="3">
        <v>419456315</v>
      </c>
      <c r="E26" s="11">
        <v>182.1</v>
      </c>
      <c r="F26" s="3">
        <f>E26*D26</f>
        <v>76382994961.5</v>
      </c>
      <c r="G26" s="5">
        <f>F26/$F$65</f>
        <v>1.4526074204902125E-2</v>
      </c>
    </row>
    <row r="27" spans="1:8" x14ac:dyDescent="0.25">
      <c r="A27" t="s">
        <v>171</v>
      </c>
      <c r="B27" t="s">
        <v>173</v>
      </c>
      <c r="C27" t="s">
        <v>172</v>
      </c>
      <c r="D27" s="3">
        <v>492119957</v>
      </c>
      <c r="E27" s="11">
        <v>150.30000000000001</v>
      </c>
      <c r="F27" s="3">
        <f>E27*D27</f>
        <v>73965629537.100006</v>
      </c>
      <c r="G27" s="5">
        <f>F27/$F$65</f>
        <v>1.4066353693119387E-2</v>
      </c>
    </row>
    <row r="28" spans="1:8" x14ac:dyDescent="0.25">
      <c r="A28" t="s">
        <v>7</v>
      </c>
      <c r="B28" t="s">
        <v>9</v>
      </c>
      <c r="C28" t="s">
        <v>8</v>
      </c>
      <c r="D28" s="3">
        <v>72847120</v>
      </c>
      <c r="E28" s="11">
        <v>949.5</v>
      </c>
      <c r="F28" s="3">
        <f>E28*D28</f>
        <v>69168340440</v>
      </c>
      <c r="G28" s="5">
        <f>F28/$F$65</f>
        <v>1.3154033124359718E-2</v>
      </c>
    </row>
    <row r="29" spans="1:8" x14ac:dyDescent="0.25">
      <c r="A29" t="s">
        <v>75</v>
      </c>
      <c r="B29" t="s">
        <v>77</v>
      </c>
      <c r="C29" t="s">
        <v>76</v>
      </c>
      <c r="D29" s="3">
        <v>201146795</v>
      </c>
      <c r="E29" s="11">
        <v>316.2</v>
      </c>
      <c r="F29" s="3">
        <f>E29*D29</f>
        <v>63602616579</v>
      </c>
      <c r="G29" s="5">
        <f>F29/$F$65</f>
        <v>1.2095576096723777E-2</v>
      </c>
    </row>
    <row r="30" spans="1:8" x14ac:dyDescent="0.25">
      <c r="A30" t="s">
        <v>36</v>
      </c>
      <c r="B30" t="s">
        <v>38</v>
      </c>
      <c r="C30" t="s">
        <v>37</v>
      </c>
      <c r="D30" s="3">
        <v>273511169</v>
      </c>
      <c r="E30" s="11">
        <v>231.6</v>
      </c>
      <c r="F30" s="3">
        <f>E30*D30</f>
        <v>63345186740.400002</v>
      </c>
      <c r="G30" s="5">
        <f>F30/$F$65</f>
        <v>1.2046619585658135E-2</v>
      </c>
    </row>
    <row r="31" spans="1:8" x14ac:dyDescent="0.25">
      <c r="A31" t="s">
        <v>92</v>
      </c>
      <c r="B31" t="s">
        <v>94</v>
      </c>
      <c r="C31" t="s">
        <v>93</v>
      </c>
      <c r="D31" s="3">
        <v>234309494</v>
      </c>
      <c r="E31" s="11">
        <v>262.8</v>
      </c>
      <c r="F31" s="3">
        <f>E31*D31</f>
        <v>61576535023.200005</v>
      </c>
      <c r="G31" s="5">
        <f>F31/$F$65</f>
        <v>1.1710267677754757E-2</v>
      </c>
    </row>
    <row r="32" spans="1:8" x14ac:dyDescent="0.25">
      <c r="A32" t="s">
        <v>98</v>
      </c>
      <c r="B32" t="s">
        <v>100</v>
      </c>
      <c r="C32" t="s">
        <v>99</v>
      </c>
      <c r="D32" s="3">
        <v>340386445</v>
      </c>
      <c r="E32" s="11">
        <v>163.9</v>
      </c>
      <c r="F32" s="3">
        <f>E32*D32</f>
        <v>55789338335.5</v>
      </c>
      <c r="G32" s="5">
        <f>F32/$F$65</f>
        <v>1.0609692234669994E-2</v>
      </c>
    </row>
    <row r="33" spans="1:7" x14ac:dyDescent="0.25">
      <c r="A33" t="s">
        <v>159</v>
      </c>
      <c r="B33" t="s">
        <v>161</v>
      </c>
      <c r="C33" t="s">
        <v>160</v>
      </c>
      <c r="D33" s="3">
        <v>181800000</v>
      </c>
      <c r="E33" s="11">
        <v>306.7</v>
      </c>
      <c r="F33" s="3">
        <f>E33*D33</f>
        <v>55758060000</v>
      </c>
      <c r="G33" s="5">
        <f>F33/$F$65</f>
        <v>1.0603743902548323E-2</v>
      </c>
    </row>
    <row r="34" spans="1:7" x14ac:dyDescent="0.25">
      <c r="A34" t="s">
        <v>133</v>
      </c>
      <c r="B34" t="s">
        <v>135</v>
      </c>
      <c r="C34" t="s">
        <v>134</v>
      </c>
      <c r="D34" s="3">
        <v>347916297</v>
      </c>
      <c r="E34" s="11">
        <v>147</v>
      </c>
      <c r="F34" s="3">
        <f>E34*D34</f>
        <v>51143695659</v>
      </c>
      <c r="G34" s="5">
        <f>F34/$F$65</f>
        <v>9.7262109011308582E-3</v>
      </c>
    </row>
    <row r="35" spans="1:7" x14ac:dyDescent="0.25">
      <c r="A35" t="s">
        <v>168</v>
      </c>
      <c r="B35" t="s">
        <v>170</v>
      </c>
      <c r="C35" t="s">
        <v>169</v>
      </c>
      <c r="D35" s="3">
        <v>242571783</v>
      </c>
      <c r="E35" s="11">
        <v>203.6</v>
      </c>
      <c r="F35" s="3">
        <f>E35*D35</f>
        <v>49387615018.799995</v>
      </c>
      <c r="G35" s="5">
        <f>F35/$F$65</f>
        <v>9.3922496876147499E-3</v>
      </c>
    </row>
    <row r="36" spans="1:7" x14ac:dyDescent="0.25">
      <c r="A36" t="s">
        <v>101</v>
      </c>
      <c r="B36" t="s">
        <v>103</v>
      </c>
      <c r="C36" t="s">
        <v>102</v>
      </c>
      <c r="D36" s="3">
        <v>95720150</v>
      </c>
      <c r="E36" s="11">
        <v>505</v>
      </c>
      <c r="F36" s="3">
        <f>E36*D36</f>
        <v>48338675750</v>
      </c>
      <c r="G36" s="5">
        <f>F36/$F$65</f>
        <v>9.1927685116971972E-3</v>
      </c>
    </row>
    <row r="37" spans="1:7" x14ac:dyDescent="0.25">
      <c r="A37" t="s">
        <v>119</v>
      </c>
      <c r="B37" t="s">
        <v>121</v>
      </c>
      <c r="C37" t="s">
        <v>120</v>
      </c>
      <c r="D37" s="3">
        <v>107243221</v>
      </c>
      <c r="E37" s="11">
        <v>439.8</v>
      </c>
      <c r="F37" s="3">
        <f>E37*D37</f>
        <v>47165568595.800003</v>
      </c>
      <c r="G37" s="5">
        <f>F37/$F$65</f>
        <v>8.9696738087361536E-3</v>
      </c>
    </row>
    <row r="38" spans="1:7" x14ac:dyDescent="0.25">
      <c r="A38" t="s">
        <v>162</v>
      </c>
      <c r="B38" t="s">
        <v>164</v>
      </c>
      <c r="C38" t="s">
        <v>163</v>
      </c>
      <c r="D38" s="3">
        <v>482207489</v>
      </c>
      <c r="E38" s="11">
        <v>90.3</v>
      </c>
      <c r="F38" s="3">
        <f>E38*D38</f>
        <v>43543336256.699997</v>
      </c>
      <c r="G38" s="5">
        <f>F38/$F$65</f>
        <v>8.2808187072612276E-3</v>
      </c>
    </row>
    <row r="39" spans="1:7" x14ac:dyDescent="0.25">
      <c r="A39" t="s">
        <v>191</v>
      </c>
      <c r="B39" t="s">
        <v>129</v>
      </c>
      <c r="C39" t="s">
        <v>128</v>
      </c>
      <c r="D39" s="3">
        <v>637748025</v>
      </c>
      <c r="E39" s="11">
        <v>64.75</v>
      </c>
      <c r="F39" s="3">
        <f>E39*D39</f>
        <v>41294184618.75</v>
      </c>
      <c r="G39" s="5">
        <f>F39/$F$65</f>
        <v>7.8530881160817842E-3</v>
      </c>
    </row>
    <row r="40" spans="1:7" x14ac:dyDescent="0.25">
      <c r="A40" t="s">
        <v>72</v>
      </c>
      <c r="B40" t="s">
        <v>74</v>
      </c>
      <c r="C40" t="s">
        <v>73</v>
      </c>
      <c r="D40" s="3">
        <v>462950769</v>
      </c>
      <c r="E40" s="11">
        <v>86.35</v>
      </c>
      <c r="F40" s="3">
        <f>E40*D40</f>
        <v>39975798903.149994</v>
      </c>
      <c r="G40" s="5">
        <f>F40/$F$65</f>
        <v>7.6023651803662955E-3</v>
      </c>
    </row>
    <row r="41" spans="1:7" x14ac:dyDescent="0.25">
      <c r="A41" t="s">
        <v>57</v>
      </c>
      <c r="B41" t="s">
        <v>59</v>
      </c>
      <c r="C41" t="s">
        <v>58</v>
      </c>
      <c r="D41" s="3">
        <v>222383327</v>
      </c>
      <c r="E41" s="11">
        <v>172.9</v>
      </c>
      <c r="F41" s="3">
        <f>E41*D41</f>
        <v>38450077238.300003</v>
      </c>
      <c r="G41" s="5">
        <f>F41/$F$65</f>
        <v>7.3122122984217129E-3</v>
      </c>
    </row>
    <row r="42" spans="1:7" x14ac:dyDescent="0.25">
      <c r="A42" t="s">
        <v>145</v>
      </c>
      <c r="B42" t="s">
        <v>147</v>
      </c>
      <c r="C42" t="s">
        <v>146</v>
      </c>
      <c r="D42" s="3">
        <v>272010948</v>
      </c>
      <c r="E42" s="11">
        <v>140.6</v>
      </c>
      <c r="F42" s="3">
        <f>E42*D42</f>
        <v>38244739288.799995</v>
      </c>
      <c r="G42" s="5">
        <f>F42/$F$65</f>
        <v>7.2731623201769081E-3</v>
      </c>
    </row>
    <row r="43" spans="1:7" x14ac:dyDescent="0.25">
      <c r="A43" t="s">
        <v>27</v>
      </c>
      <c r="B43" t="s">
        <v>29</v>
      </c>
      <c r="C43" t="s">
        <v>28</v>
      </c>
      <c r="D43" s="3">
        <v>168770568</v>
      </c>
      <c r="E43" s="11">
        <v>213.3</v>
      </c>
      <c r="F43" s="3">
        <f>E43*D43</f>
        <v>35998762154.400002</v>
      </c>
      <c r="G43" s="5">
        <f>F43/$F$65</f>
        <v>6.846035437639085E-3</v>
      </c>
    </row>
    <row r="44" spans="1:7" x14ac:dyDescent="0.25">
      <c r="A44" t="s">
        <v>81</v>
      </c>
      <c r="B44" t="s">
        <v>83</v>
      </c>
      <c r="C44" t="s">
        <v>82</v>
      </c>
      <c r="D44" s="3">
        <v>167025472</v>
      </c>
      <c r="E44" s="11">
        <v>212</v>
      </c>
      <c r="F44" s="3">
        <f>E44*D44</f>
        <v>35409400064</v>
      </c>
      <c r="G44" s="5">
        <f>F44/$F$65</f>
        <v>6.7339539794163249E-3</v>
      </c>
    </row>
    <row r="45" spans="1:7" x14ac:dyDescent="0.25">
      <c r="A45" t="s">
        <v>39</v>
      </c>
      <c r="B45" t="s">
        <v>41</v>
      </c>
      <c r="C45" t="s">
        <v>40</v>
      </c>
      <c r="D45" s="3">
        <v>273201166</v>
      </c>
      <c r="E45" s="11">
        <v>127.3</v>
      </c>
      <c r="F45" s="3">
        <f>E45*D45</f>
        <v>34778508431.799995</v>
      </c>
      <c r="G45" s="5">
        <f>F45/$F$65</f>
        <v>6.6139746742161524E-3</v>
      </c>
    </row>
    <row r="46" spans="1:7" x14ac:dyDescent="0.25">
      <c r="A46" t="s">
        <v>69</v>
      </c>
      <c r="B46" t="s">
        <v>71</v>
      </c>
      <c r="C46" t="s">
        <v>70</v>
      </c>
      <c r="D46" s="3">
        <v>329435660</v>
      </c>
      <c r="E46" s="11">
        <v>96.8</v>
      </c>
      <c r="F46" s="3">
        <f>E46*D46</f>
        <v>31889371888</v>
      </c>
      <c r="G46" s="5">
        <f>F46/$F$65</f>
        <v>6.0645354718847095E-3</v>
      </c>
    </row>
    <row r="47" spans="1:7" x14ac:dyDescent="0.25">
      <c r="A47" t="s">
        <v>21</v>
      </c>
      <c r="B47" t="s">
        <v>23</v>
      </c>
      <c r="C47" t="s">
        <v>22</v>
      </c>
      <c r="D47" s="3">
        <v>209870712</v>
      </c>
      <c r="E47" s="11">
        <v>146.4</v>
      </c>
      <c r="F47" s="3">
        <f>E47*D47</f>
        <v>30725072236.800003</v>
      </c>
      <c r="G47" s="5">
        <f>F47/$F$65</f>
        <v>5.8431157286735732E-3</v>
      </c>
    </row>
    <row r="48" spans="1:7" x14ac:dyDescent="0.25">
      <c r="A48" t="s">
        <v>42</v>
      </c>
      <c r="B48" t="s">
        <v>44</v>
      </c>
      <c r="C48" t="s">
        <v>43</v>
      </c>
      <c r="D48" s="3">
        <v>368587640</v>
      </c>
      <c r="E48" s="11">
        <v>81.55</v>
      </c>
      <c r="F48" s="3">
        <f>E48*D48</f>
        <v>30058322042</v>
      </c>
      <c r="G48" s="5">
        <f>F48/$F$65</f>
        <v>5.716317050372473E-3</v>
      </c>
    </row>
    <row r="49" spans="1:8" x14ac:dyDescent="0.25">
      <c r="A49" t="s">
        <v>33</v>
      </c>
      <c r="B49" t="s">
        <v>35</v>
      </c>
      <c r="C49" t="s">
        <v>34</v>
      </c>
      <c r="D49" s="3">
        <v>208219834</v>
      </c>
      <c r="E49" s="11">
        <v>134.6</v>
      </c>
      <c r="F49" s="3">
        <f>E49*D49</f>
        <v>28026389656.399998</v>
      </c>
      <c r="G49" s="5">
        <f>F49/$F$65</f>
        <v>5.32989595458477E-3</v>
      </c>
    </row>
    <row r="50" spans="1:8" x14ac:dyDescent="0.25">
      <c r="A50" t="s">
        <v>51</v>
      </c>
      <c r="B50" t="s">
        <v>53</v>
      </c>
      <c r="C50" t="s">
        <v>52</v>
      </c>
      <c r="D50" s="3">
        <v>165391572</v>
      </c>
      <c r="E50" s="11">
        <v>166.8</v>
      </c>
      <c r="F50" s="3">
        <f>E50*D50</f>
        <v>27587314209.600002</v>
      </c>
      <c r="G50" s="5">
        <f>F50/$F$65</f>
        <v>5.2463951370928389E-3</v>
      </c>
    </row>
    <row r="51" spans="1:8" x14ac:dyDescent="0.25">
      <c r="A51" t="s">
        <v>66</v>
      </c>
      <c r="B51" t="s">
        <v>68</v>
      </c>
      <c r="C51" t="s">
        <v>67</v>
      </c>
      <c r="D51" s="3">
        <v>62132928</v>
      </c>
      <c r="E51" s="11">
        <v>384.6</v>
      </c>
      <c r="F51" s="3">
        <f>E51*D51</f>
        <v>23896324108.800003</v>
      </c>
      <c r="G51" s="5">
        <f>F51/$F$65</f>
        <v>4.54446408397291E-3</v>
      </c>
    </row>
    <row r="52" spans="1:8" x14ac:dyDescent="0.25">
      <c r="A52" t="s">
        <v>107</v>
      </c>
      <c r="B52" t="s">
        <v>109</v>
      </c>
      <c r="C52" t="s">
        <v>108</v>
      </c>
      <c r="D52" s="3">
        <v>94851051</v>
      </c>
      <c r="E52" s="11">
        <v>246.2</v>
      </c>
      <c r="F52" s="3">
        <f>E52*D52</f>
        <v>23352328756.200001</v>
      </c>
      <c r="G52" s="5">
        <f>F52/$F$65</f>
        <v>4.4410102083691514E-3</v>
      </c>
    </row>
    <row r="53" spans="1:8" x14ac:dyDescent="0.25">
      <c r="A53" t="s">
        <v>184</v>
      </c>
      <c r="B53" t="s">
        <v>186</v>
      </c>
      <c r="C53" t="s">
        <v>185</v>
      </c>
      <c r="D53" s="3">
        <v>230126200</v>
      </c>
      <c r="E53" s="11">
        <v>98.9</v>
      </c>
      <c r="F53" s="3">
        <f>E53*D53</f>
        <v>22759481180</v>
      </c>
      <c r="G53" s="5">
        <f>F53/$F$65</f>
        <v>4.3282659007072401E-3</v>
      </c>
      <c r="H53" t="s">
        <v>187</v>
      </c>
    </row>
    <row r="54" spans="1:8" x14ac:dyDescent="0.25">
      <c r="A54" t="s">
        <v>89</v>
      </c>
      <c r="B54" t="s">
        <v>91</v>
      </c>
      <c r="C54" t="s">
        <v>90</v>
      </c>
      <c r="D54" s="3">
        <v>73099022</v>
      </c>
      <c r="E54" s="11">
        <v>308.3</v>
      </c>
      <c r="F54" s="3">
        <f>E54*D54</f>
        <v>22536428482.600002</v>
      </c>
      <c r="G54" s="5">
        <f>F54/$F$65</f>
        <v>4.2858470346275705E-3</v>
      </c>
    </row>
    <row r="55" spans="1:8" x14ac:dyDescent="0.25">
      <c r="A55" t="s">
        <v>151</v>
      </c>
      <c r="B55" t="s">
        <v>150</v>
      </c>
      <c r="C55" t="s">
        <v>152</v>
      </c>
      <c r="D55" s="3">
        <v>725652056</v>
      </c>
      <c r="E55" s="11">
        <v>30.79</v>
      </c>
      <c r="F55" s="3">
        <f>E55*D55</f>
        <v>22342826804.239998</v>
      </c>
      <c r="G55" s="5">
        <f>F55/$F$65</f>
        <v>4.2490289922417161E-3</v>
      </c>
    </row>
    <row r="56" spans="1:8" x14ac:dyDescent="0.25">
      <c r="A56" t="s">
        <v>78</v>
      </c>
      <c r="B56" t="s">
        <v>80</v>
      </c>
      <c r="C56" t="s">
        <v>79</v>
      </c>
      <c r="D56" s="3">
        <v>72347726</v>
      </c>
      <c r="E56" s="11">
        <v>304.89999999999998</v>
      </c>
      <c r="F56" s="3">
        <f>E56*D56</f>
        <v>22058821657.399998</v>
      </c>
      <c r="G56" s="5">
        <f>F56/$F$65</f>
        <v>4.1950185434546346E-3</v>
      </c>
    </row>
    <row r="57" spans="1:8" x14ac:dyDescent="0.25">
      <c r="A57" t="s">
        <v>104</v>
      </c>
      <c r="B57" t="s">
        <v>106</v>
      </c>
      <c r="C57" t="s">
        <v>105</v>
      </c>
      <c r="D57" s="3">
        <v>62639731</v>
      </c>
      <c r="E57" s="11">
        <v>304.8</v>
      </c>
      <c r="F57" s="3">
        <f>E57*D57</f>
        <v>19092590008.799999</v>
      </c>
      <c r="G57" s="5">
        <f>F57/$F$65</f>
        <v>3.6309178420064836E-3</v>
      </c>
    </row>
    <row r="58" spans="1:8" x14ac:dyDescent="0.25">
      <c r="A58" t="s">
        <v>148</v>
      </c>
      <c r="B58" t="s">
        <v>150</v>
      </c>
      <c r="C58" t="s">
        <v>149</v>
      </c>
      <c r="D58" s="3">
        <v>304183270</v>
      </c>
      <c r="E58" s="11">
        <v>37.9</v>
      </c>
      <c r="F58" s="3">
        <f>E58*D58</f>
        <v>11528545933</v>
      </c>
      <c r="G58" s="5">
        <f>F58/$F$65</f>
        <v>2.1924318859425349E-3</v>
      </c>
    </row>
    <row r="59" spans="1:8" x14ac:dyDescent="0.25">
      <c r="A59" t="s">
        <v>153</v>
      </c>
      <c r="B59" t="s">
        <v>155</v>
      </c>
      <c r="C59" t="s">
        <v>154</v>
      </c>
      <c r="D59" s="3">
        <v>98812801</v>
      </c>
      <c r="E59" s="11">
        <v>114.6</v>
      </c>
      <c r="F59" s="3">
        <f>E59*D59</f>
        <v>11323946994.6</v>
      </c>
      <c r="G59" s="5">
        <f>F59/$F$65</f>
        <v>2.1535224485351567E-3</v>
      </c>
    </row>
    <row r="60" spans="1:8" x14ac:dyDescent="0.25">
      <c r="A60" t="s">
        <v>54</v>
      </c>
      <c r="B60" t="s">
        <v>56</v>
      </c>
      <c r="C60" t="s">
        <v>55</v>
      </c>
      <c r="D60" s="3">
        <v>307967675</v>
      </c>
      <c r="E60" s="11">
        <v>33.15</v>
      </c>
      <c r="F60" s="3">
        <f>E60*D60</f>
        <v>10209128426.25</v>
      </c>
      <c r="G60" s="5">
        <f>F60/$F$65</f>
        <v>1.9415127301807345E-3</v>
      </c>
    </row>
    <row r="61" spans="1:8" x14ac:dyDescent="0.25">
      <c r="A61" t="s">
        <v>116</v>
      </c>
      <c r="B61" t="s">
        <v>118</v>
      </c>
      <c r="C61" t="s">
        <v>117</v>
      </c>
      <c r="D61" s="3">
        <v>239503836</v>
      </c>
      <c r="E61" s="11">
        <v>41.78</v>
      </c>
      <c r="F61" s="3">
        <f>E61*D61</f>
        <v>10006470268.08</v>
      </c>
      <c r="G61" s="5">
        <f>F61/$F$65</f>
        <v>1.9029723790817757E-3</v>
      </c>
    </row>
    <row r="62" spans="1:8" x14ac:dyDescent="0.25">
      <c r="A62" t="s">
        <v>30</v>
      </c>
      <c r="B62" t="s">
        <v>32</v>
      </c>
      <c r="C62" t="s">
        <v>31</v>
      </c>
      <c r="D62" s="3">
        <v>128233238</v>
      </c>
      <c r="E62" s="11">
        <v>76.2</v>
      </c>
      <c r="F62" s="3">
        <f>E62*D62</f>
        <v>9771372735.6000004</v>
      </c>
      <c r="G62" s="5">
        <f>F62/$F$65</f>
        <v>1.8582628962457704E-3</v>
      </c>
    </row>
    <row r="63" spans="1:8" x14ac:dyDescent="0.25">
      <c r="A63" t="s">
        <v>10</v>
      </c>
      <c r="B63" t="s">
        <v>12</v>
      </c>
      <c r="C63" t="s">
        <v>11</v>
      </c>
      <c r="D63" s="3">
        <v>347569853</v>
      </c>
      <c r="E63" s="11">
        <v>12.55</v>
      </c>
      <c r="F63" s="3">
        <f>E63*D63</f>
        <v>4362001655.1500006</v>
      </c>
      <c r="G63" s="5">
        <f>F63/$F$65</f>
        <v>8.2954013202221372E-4</v>
      </c>
    </row>
    <row r="64" spans="1:8" x14ac:dyDescent="0.25">
      <c r="A64" t="s">
        <v>95</v>
      </c>
      <c r="B64" t="s">
        <v>97</v>
      </c>
      <c r="C64" t="s">
        <v>96</v>
      </c>
      <c r="D64" s="3">
        <v>56802369</v>
      </c>
      <c r="E64" s="11">
        <v>48.07</v>
      </c>
      <c r="F64" s="3">
        <f>E64*D64</f>
        <v>2730489877.8299999</v>
      </c>
      <c r="G64" s="5">
        <f>F64/$F$65</f>
        <v>5.1926870111710809E-4</v>
      </c>
    </row>
    <row r="65" spans="1:7" x14ac:dyDescent="0.25">
      <c r="F65" s="3">
        <f>SUM(F5:F64)</f>
        <v>5258337103614.8896</v>
      </c>
      <c r="G65" s="5">
        <f>SUM(G5:G64)</f>
        <v>0.99999999999999989</v>
      </c>
    </row>
    <row r="68" spans="1:7" x14ac:dyDescent="0.25">
      <c r="A68" t="s">
        <v>195</v>
      </c>
    </row>
    <row r="69" spans="1:7" x14ac:dyDescent="0.25">
      <c r="A69" t="s">
        <v>193</v>
      </c>
    </row>
    <row r="70" spans="1:7" x14ac:dyDescent="0.25">
      <c r="A70" t="s">
        <v>192</v>
      </c>
    </row>
    <row r="72" spans="1:7" x14ac:dyDescent="0.25">
      <c r="A72" t="s">
        <v>189</v>
      </c>
    </row>
    <row r="73" spans="1:7" x14ac:dyDescent="0.25">
      <c r="A73" t="s">
        <v>113</v>
      </c>
      <c r="B73" t="s">
        <v>115</v>
      </c>
      <c r="C73" t="s">
        <v>114</v>
      </c>
    </row>
    <row r="74" spans="1:7" x14ac:dyDescent="0.25">
      <c r="A74" t="s">
        <v>125</v>
      </c>
      <c r="B74" t="s">
        <v>127</v>
      </c>
      <c r="C7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Prel SIX60_2017_Q3</vt:lpstr>
      <vt:lpstr>Prel SIX60CAP_2017_Q3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Matilainen</dc:creator>
  <cp:lastModifiedBy>Harry Matilainen</cp:lastModifiedBy>
  <dcterms:created xsi:type="dcterms:W3CDTF">2017-06-11T09:16:06Z</dcterms:created>
  <dcterms:modified xsi:type="dcterms:W3CDTF">2017-06-26T13:58:20Z</dcterms:modified>
</cp:coreProperties>
</file>